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0"/>
  <workbookPr defaultThemeVersion="124226"/>
  <mc:AlternateContent xmlns:mc="http://schemas.openxmlformats.org/markup-compatibility/2006">
    <mc:Choice Requires="x15">
      <x15ac:absPath xmlns:x15ac="http://schemas.microsoft.com/office/spreadsheetml/2010/11/ac" url="/Users/citesplume/Documents/LOU/ADEME/GUIDE DAE/recherches/Tableaux Excel/"/>
    </mc:Choice>
  </mc:AlternateContent>
  <xr:revisionPtr revIDLastSave="0" documentId="13_ncr:1_{8490B1DA-F99F-1943-ACC5-9F632EADF3C4}" xr6:coauthVersionLast="36" xr6:coauthVersionMax="45" xr10:uidLastSave="{00000000-0000-0000-0000-000000000000}"/>
  <bookViews>
    <workbookView xWindow="1180" yWindow="460" windowWidth="48560" windowHeight="27180" activeTab="1" xr2:uid="{00000000-000D-0000-FFFF-FFFF00000000}"/>
  </bookViews>
  <sheets>
    <sheet name="Liste" sheetId="1" state="hidden" r:id="rId1"/>
    <sheet name="indicateurs" sheetId="5" r:id="rId2"/>
    <sheet name="Feuil1" sheetId="6" state="hidden" r:id="rId3"/>
    <sheet name="BTP" sheetId="4" state="hidden" r:id="rId4"/>
    <sheet name="Feuil2" sheetId="2" state="hidden" r:id="rId5"/>
  </sheets>
  <definedNames>
    <definedName name="_xlnm._FilterDatabase" localSheetId="1" hidden="1">indicateurs!$C$4:$N$35</definedName>
    <definedName name="_xlnm._FilterDatabase" localSheetId="0" hidden="1">Liste!$B$2:$J$44</definedName>
  </definedNames>
  <calcPr calcId="181029"/>
</workbook>
</file>

<file path=xl/calcChain.xml><?xml version="1.0" encoding="utf-8"?>
<calcChain xmlns="http://schemas.openxmlformats.org/spreadsheetml/2006/main">
  <c r="A9" i="2" l="1"/>
  <c r="I11" i="6" l="1"/>
  <c r="I13" i="6"/>
  <c r="I12" i="6"/>
  <c r="G13" i="6"/>
  <c r="G12" i="6"/>
  <c r="G11" i="6"/>
  <c r="E13" i="6"/>
  <c r="E12" i="6"/>
  <c r="E11" i="6"/>
  <c r="I9" i="6"/>
  <c r="I7" i="6"/>
  <c r="I10" i="6"/>
  <c r="I8" i="6"/>
  <c r="G9" i="6"/>
  <c r="G8" i="6"/>
  <c r="G7" i="6"/>
  <c r="E9" i="6"/>
  <c r="E8" i="6"/>
  <c r="E7" i="6"/>
  <c r="G6" i="6"/>
  <c r="G5" i="6"/>
  <c r="I6" i="6"/>
  <c r="I5" i="6"/>
  <c r="I4" i="6"/>
  <c r="G4" i="6"/>
  <c r="E6" i="6"/>
  <c r="E5" i="6"/>
  <c r="E4" i="6"/>
  <c r="H3" i="6"/>
  <c r="F3" i="6"/>
  <c r="J11" i="6" l="1"/>
  <c r="J7" i="6"/>
  <c r="J4" i="6"/>
  <c r="A8" i="2"/>
  <c r="A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tc={5AC2EFC7-7014-4923-ADBA-B4561F7B0EDF}</author>
    <author>tc={186C1993-E82F-43E0-AA79-FB379060E13C}</author>
  </authors>
  <commentList>
    <comment ref="H2" authorId="0" shapeId="0" xr:uid="{00000000-0006-0000-0000-00000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Dans les PRPGD: indicateurs de suivi d'actions mais sans objectifs de suivi indicateurs</t>
        </r>
      </text>
    </comment>
    <comment ref="J2" authorId="1" shapeId="0" xr:uid="{00000000-0006-0000-0000-00000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pas de données ou de sources indiquées</t>
        </r>
      </text>
    </comment>
  </commentList>
</comments>
</file>

<file path=xl/sharedStrings.xml><?xml version="1.0" encoding="utf-8"?>
<sst xmlns="http://schemas.openxmlformats.org/spreadsheetml/2006/main" count="831" uniqueCount="432">
  <si>
    <t>Occitanie</t>
  </si>
  <si>
    <t>Quantités de DAE NI à l'entrée des installations</t>
  </si>
  <si>
    <t>Région</t>
  </si>
  <si>
    <t>t/an</t>
  </si>
  <si>
    <t>Non précisé dans le plan. Estimer un taux de valorisation des DAE (présenté comme taux minimum dans le plan)</t>
  </si>
  <si>
    <t>Indicateur</t>
  </si>
  <si>
    <t>Calcul</t>
  </si>
  <si>
    <t>kg/hab</t>
  </si>
  <si>
    <t>Prévention</t>
  </si>
  <si>
    <t>Part des DAE dans les OMR</t>
  </si>
  <si>
    <t>% en 2015, kg/hab ensuite</t>
  </si>
  <si>
    <t>Valorisation</t>
  </si>
  <si>
    <t>Valorisation des assimilés présents dans les OMR</t>
  </si>
  <si>
    <t>% d'augmentation, kg/hab/an</t>
  </si>
  <si>
    <t>Prévention + valorisation</t>
  </si>
  <si>
    <t>DAE stockés</t>
  </si>
  <si>
    <t>tonnes/an</t>
  </si>
  <si>
    <t>ITOM région + échanges inter-régionaux</t>
  </si>
  <si>
    <t>Gisement de DAE en tonnes</t>
  </si>
  <si>
    <t>Gisement de DAE en kg/habitants</t>
  </si>
  <si>
    <t>-50% en 2025</t>
  </si>
  <si>
    <t>Sous-produits de traitement stockés</t>
  </si>
  <si>
    <t>Unités</t>
  </si>
  <si>
    <t>Stabilisation gisement en tonnes au niveau de 2015</t>
  </si>
  <si>
    <t xml:space="preserve">Etat des lieux : Outil ORDECO </t>
  </si>
  <si>
    <t>Indicateur de suivi</t>
  </si>
  <si>
    <t>NON</t>
  </si>
  <si>
    <t>Outil ORDECO + prévision population</t>
  </si>
  <si>
    <t>Part des assimilés dans les OMR: -10% en 2025, -15% en 2031</t>
  </si>
  <si>
    <t>Etat des lieux : MODECOM ?</t>
  </si>
  <si>
    <t>+22% en 2025, +30% en 2031</t>
  </si>
  <si>
    <t>OUI</t>
  </si>
  <si>
    <t>Etat des lieux : ???</t>
  </si>
  <si>
    <t>IDF</t>
  </si>
  <si>
    <t>Tonnes/an</t>
  </si>
  <si>
    <t>kg/emploi</t>
  </si>
  <si>
    <t>Flux à l'entrée des installations</t>
  </si>
  <si>
    <t>Flux à l'entrée des installations + prévisions emplois</t>
  </si>
  <si>
    <t>-10% en kg/emploi entre 2014 et 2031</t>
  </si>
  <si>
    <t>Objectif déduit de l'objectif en kg/emploi : -1%</t>
  </si>
  <si>
    <t>DAE produits et collectés hors SPGD</t>
  </si>
  <si>
    <t>Tonnes de DAE en ISDND</t>
  </si>
  <si>
    <t>-88% en 2031 par rapport à 2014</t>
  </si>
  <si>
    <t>Tonnes de DAE en ISDI</t>
  </si>
  <si>
    <t>+6% en 2031 par rapport à 2014</t>
  </si>
  <si>
    <t>Tonnes de DAE en UIDND/VAE (yc. Mâchefer et matériaux)</t>
  </si>
  <si>
    <t>Tonnes en valo énergétique</t>
  </si>
  <si>
    <t>Tonnes en valo matière après incinération</t>
  </si>
  <si>
    <t>X2 par rapport à 2014</t>
  </si>
  <si>
    <t>X 3 par rapport à 2014</t>
  </si>
  <si>
    <t>Tonnes de DAE bois combustible</t>
  </si>
  <si>
    <t>+25% par rapport à 2014</t>
  </si>
  <si>
    <t>Flux en sortie CDT ?</t>
  </si>
  <si>
    <t>Tonnes de DAE en CSR</t>
  </si>
  <si>
    <t>Total DAE en valo matière</t>
  </si>
  <si>
    <t>%</t>
  </si>
  <si>
    <t>75% en 2031</t>
  </si>
  <si>
    <t>(Flux valo matière)/(flux produits et collectés)</t>
  </si>
  <si>
    <t>(flux produits et collectés)-flux en VE ou éliminés</t>
  </si>
  <si>
    <t>293kt en 2031</t>
  </si>
  <si>
    <t>Taux de valorisation matière</t>
  </si>
  <si>
    <t>Refus de tri en valo énergétique</t>
  </si>
  <si>
    <t>100% des DAE envoyés en CDT/ 80% des refus de tri en VE</t>
  </si>
  <si>
    <t>Flux en entrée des UVE</t>
  </si>
  <si>
    <t>Centre Val de Loire</t>
  </si>
  <si>
    <t>-10% de DAE entre 2010 et 2031</t>
  </si>
  <si>
    <t>Tonnes/M€</t>
  </si>
  <si>
    <t>Tonnes par unité de valeur</t>
  </si>
  <si>
    <t>Etat des lieux en tonnes : ORDIMIP + CNIDEP / écart entre gisement théorique et flux collectés évalué</t>
  </si>
  <si>
    <t>Tonnes de DAE Traités</t>
  </si>
  <si>
    <t>Tonnes</t>
  </si>
  <si>
    <t>ITOM + GEREP + FEDEREC</t>
  </si>
  <si>
    <t>Capacités de stockage des DAE</t>
  </si>
  <si>
    <t>Tonnes / an</t>
  </si>
  <si>
    <t>Prévisions des capacités</t>
  </si>
  <si>
    <t>???</t>
  </si>
  <si>
    <t>DREAL</t>
  </si>
  <si>
    <t>Grand EST</t>
  </si>
  <si>
    <t>Gisement de DAE</t>
  </si>
  <si>
    <t>Etat des lieux : GEREP + ratios (enquêtes INSEE+EGIDA+ratios tertiaires)</t>
  </si>
  <si>
    <t>Tonnes /  an</t>
  </si>
  <si>
    <t>-11% du gisement en 2031, soit 500000 tonnes en moins</t>
  </si>
  <si>
    <t>71% en 2031</t>
  </si>
  <si>
    <t>Tonnages de DAE collectés</t>
  </si>
  <si>
    <t>Tonnages de DAE NDNI en entrée des installations</t>
  </si>
  <si>
    <t>Taux du gisement orienté en VM et organique</t>
  </si>
  <si>
    <t>Taux de valorisation énergétique des DAE</t>
  </si>
  <si>
    <t>Nouvelles capacités de valo matière et énergie</t>
  </si>
  <si>
    <t>Région SUD</t>
  </si>
  <si>
    <t>Taux d'assimilés dans les DMA</t>
  </si>
  <si>
    <t>Diviser par 2 les DAE collectés avec les DMA</t>
  </si>
  <si>
    <t>Traçabilité</t>
  </si>
  <si>
    <t>??</t>
  </si>
  <si>
    <t>Indicateur déjà calculé</t>
  </si>
  <si>
    <t>Hauts de France</t>
  </si>
  <si>
    <t>Gisement</t>
  </si>
  <si>
    <t>Gisement des DAE ND NI</t>
  </si>
  <si>
    <t>Etat des lieux : gisement calculé à partir de CLAP+ratios / comparaison avec les flux traités (ITOM+IREP)</t>
  </si>
  <si>
    <t>Valorisation matière de 65%</t>
  </si>
  <si>
    <t>Trier à la source 450000t de biodéchets</t>
  </si>
  <si>
    <t>Taux de valorisation matière (DAE non séparé des DMA)</t>
  </si>
  <si>
    <t>Quantités de biodéchets triés à la source chez les gros producteurs (non séparé des DMA)</t>
  </si>
  <si>
    <t>Etat des lieux : FNADE + FEDEREC + GEREP</t>
  </si>
  <si>
    <t>Destination des DAE</t>
  </si>
  <si>
    <t>Réduction de 10% des DAE en 2025 par rapport à 2015</t>
  </si>
  <si>
    <t>Stabilisation gisement en tonnes entre 2015 et 2031 (6,3 millions de tonnes)</t>
  </si>
  <si>
    <t>2Mt en 2020, 2,2 Mt en 2025, 2,3 MT en 2031, hors laitiers sidérurgiques</t>
  </si>
  <si>
    <t>Nombre de centres de tri des DAE</t>
  </si>
  <si>
    <t>Collecte et tri</t>
  </si>
  <si>
    <t>Nombre de déchèteries publiques accessibles aux professionnels</t>
  </si>
  <si>
    <t>Etat des lieux : GEREP + ORDECO+EGIDA / RPGD : source indicateur=GEREP</t>
  </si>
  <si>
    <t>Tonnages de DAE recyclés (envoyés en VM) (indicateur PRPGD=variation)</t>
  </si>
  <si>
    <t>Variation du nombre</t>
  </si>
  <si>
    <t>Tonnages des déchets orientés vers les filières de valorisation matière et organique</t>
  </si>
  <si>
    <t>Taux de valorisation matière et organique</t>
  </si>
  <si>
    <t>Nombre de déchèteries  professionnelles</t>
  </si>
  <si>
    <t>Tonnages entrants sur les centres de tri DAE</t>
  </si>
  <si>
    <t>Quantités de DAE réceptionnées en ISDND et en CVE pour chaque installation</t>
  </si>
  <si>
    <t>Objectif du PRPGD</t>
  </si>
  <si>
    <r>
      <rPr>
        <sz val="10"/>
        <color rgb="FFFF0000"/>
        <rFont val="Calibri"/>
        <family val="2"/>
        <scheme val="minor"/>
      </rPr>
      <t>rouge</t>
    </r>
    <r>
      <rPr>
        <sz val="10"/>
        <color theme="1"/>
        <rFont val="Calibri"/>
        <family val="2"/>
        <scheme val="minor"/>
      </rPr>
      <t xml:space="preserve"> : à confirmer</t>
    </r>
  </si>
  <si>
    <t>Indicateur d'objectif</t>
  </si>
  <si>
    <t>Chapitre / thème du PRPGD</t>
  </si>
  <si>
    <t>AURA</t>
  </si>
  <si>
    <t>Tonnages de biodéchets (biodéchets alimentaires des ménages, entreprises et déchets verts) envoyés en méthanisation et en compostage</t>
  </si>
  <si>
    <t>Enquête ITOM et DAE : sites de traitement des déchets
Enquête Méthanisation avec AURA-EE
Biodéchets d’origine AuRA entrant en site de méthanisation  en AuRA et hors AURA</t>
  </si>
  <si>
    <t>Tonnages de déchets envoyés en méthanisation par type de déchets et par type de métnaniseurs</t>
  </si>
  <si>
    <t>Déchets d’origine AuRA entrant en site de méthanisation  en AuRA et hors AURA
Type de méthaniseurs : à la ferme, STEP, industriel interne, centralisé, sur OMR
Enquête Méthanisation avec AURA-EE</t>
  </si>
  <si>
    <t>Taux de valorisation organique des DND NI</t>
  </si>
  <si>
    <t>Taux de valorisation matière des DND NI</t>
  </si>
  <si>
    <t>EPCI enquête collecte et déchèterie + ITOM et DAE : sites de traitement des déchets pour complément mâchefers et destination du compost
cf. onglet iDN18
DNDNI  d’origine AuRA entrant sur site en AuRA et hors AURA  + autres estimations 
Approche par fourchette de valeurs</t>
  </si>
  <si>
    <t>valorisation matière de 55% des DND non inertes en 2020 et 65% en 2025</t>
  </si>
  <si>
    <t>Réduire les quantités de
déchets d'activités économiques
par unité de valeur produite, en
2020 par rapport à 2010</t>
  </si>
  <si>
    <t>Ratio gisement de DAE/PIB</t>
  </si>
  <si>
    <t>Réduire les quantités de
déchets d'activités économiques
par unité de valeur produite, en
2020 par rapport à 2011</t>
  </si>
  <si>
    <t>Réduire les quantités de
déchets d'activités économiques
par unité de valeur produite, en
2020 par rapport à 2012</t>
  </si>
  <si>
    <t>ITOM et DAE
: sites de traitement
des déchets</t>
  </si>
  <si>
    <t>Tonnages de DAE (BTP/hors BTP)
envoyés en centres de tri</t>
  </si>
  <si>
    <t>Valorisation matière des DND</t>
  </si>
  <si>
    <t>ITOM et DAE : sites de
traitement des déchets</t>
  </si>
  <si>
    <t>Tonnages de déchets de déchèteries (hors déchets verts) envoyés en filière de recyclage</t>
  </si>
  <si>
    <t>EPCI enquête collecte et déchèterie</t>
  </si>
  <si>
    <t>Tonnage de DAE RESIDUEL entrant en ISDND et UIOM</t>
  </si>
  <si>
    <t>-</t>
  </si>
  <si>
    <t>Valorisation organique</t>
  </si>
  <si>
    <t>Méthanisation</t>
  </si>
  <si>
    <t>kh/hab</t>
  </si>
  <si>
    <t>Gisement DAE par habitant</t>
  </si>
  <si>
    <t>Registre des émissions polluantes</t>
  </si>
  <si>
    <t>Normandie</t>
  </si>
  <si>
    <t>Taux de valorisation énergétique des DND NI</t>
  </si>
  <si>
    <t>Estimation du gisement des déchets de l'artisanat</t>
  </si>
  <si>
    <t>Estimation du gisement de DND</t>
  </si>
  <si>
    <t>entretien</t>
  </si>
  <si>
    <t>Nombre de démarches d'EIT</t>
  </si>
  <si>
    <t>Quantités de DNDNI produits par nature et par type de
producteurs</t>
  </si>
  <si>
    <t>Quantités de biodéchets de producteurs collectées et des
ménages</t>
  </si>
  <si>
    <t>?</t>
  </si>
  <si>
    <t>Nouvelle Aquitaine</t>
  </si>
  <si>
    <t>Commentaire</t>
  </si>
  <si>
    <t>Nom</t>
  </si>
  <si>
    <t>Les +</t>
  </si>
  <si>
    <t>Les -</t>
  </si>
  <si>
    <t>N°</t>
  </si>
  <si>
    <t xml:space="preserve">Un suivi de la tendance </t>
  </si>
  <si>
    <t xml:space="preserve">Un suivi de l'objectif règlementaire </t>
  </si>
  <si>
    <t>Un suivi de l'objectif réglementaire</t>
  </si>
  <si>
    <t>Un suivi des quantités stockés</t>
  </si>
  <si>
    <t>Un suivi des flux de DAE importés et exportés</t>
  </si>
  <si>
    <t>Besoins exprimés</t>
  </si>
  <si>
    <t>Unité</t>
  </si>
  <si>
    <t>Pour les mâchefers,  il est nécessaire d'enquêter les installations d'incinération et de maturation.</t>
  </si>
  <si>
    <t>Il faut rester en cohérence avec les choix faits avec les indicateurs A : gisement produit et/ou traité ?</t>
  </si>
  <si>
    <t>Une identification des DAE à enjeux sur le territoire</t>
  </si>
  <si>
    <t>- Données disponibles précises avec possibilité de détailler les flux par nature, par type de producteur et par origine géographique</t>
  </si>
  <si>
    <t>Un suivi de la valorisation des DAE pour les différents traitements</t>
  </si>
  <si>
    <t>Une estimation totale</t>
  </si>
  <si>
    <t>Bien affecter la part des DAE dans les refus de traitement</t>
  </si>
  <si>
    <t>Unité de préparation = toutes les unités qui préparent des combustibles solides de récupération</t>
  </si>
  <si>
    <t>t/an par nature</t>
  </si>
  <si>
    <t>Décliner des taux de valorisation par flux, par secteur ?</t>
  </si>
  <si>
    <t>Attention au calcul de la performance énergétique (R1 OU TGAP): fiabilité des données déclaratives sur la performance énergétique qui ne sont pas vérifiées par la DREAL</t>
  </si>
  <si>
    <t>Coût pour la mise en place des caractérisations</t>
  </si>
  <si>
    <t>Confidentialité des enquêtes ITOM entre régions</t>
  </si>
  <si>
    <t>Partir d’ITOM et compléter avec GEREP</t>
  </si>
  <si>
    <t>Pas forcément de types de producteur identifié (si non ITOM)
'Problème d’exhaustivité : tri DMA, tri DAE, compostage/méthanisation
Fournisseurs de données : base GEREP DREAL + précise que l’ADEME
Différences entre les données des bases ITOM et GEREP, nomenclature différente</t>
  </si>
  <si>
    <t>Ratios évolutifs mais partagés par toutes les régions </t>
  </si>
  <si>
    <t>Manque de connaissances des acteurs du tertiaire : producteurs et recycleurs </t>
  </si>
  <si>
    <t>Suivi des filières même existantes qui peuvent avoir des problèmes =&gt; quelle solution ?
Enjeu des exutoires existants ou à mettre en place
Enjeux nationaux croisant les enjeux régionaux</t>
  </si>
  <si>
    <t>Export à l’étranger difficile à suivre 
Potentiellement des petits acteurs (notamment compostage) dont on a pas les données de collecte ou de valorisation</t>
  </si>
  <si>
    <t>Selon le sous-groupe : il faudra ici reprendre les méthodes d'enquêtes et d'estimation des ratios, vus dans le thème DAE produits.
Le sous groupe mentionne les problématiques suivantes :
- Problèmes logistiques, filières non pertinentes ou inexistantes
- Enjeux de connaissance par rapport au besoin spécifique et/ou vice-versa</t>
  </si>
  <si>
    <t>Une identification des filières à mettre en place sur le territoire</t>
  </si>
  <si>
    <t xml:space="preserve">Déconseillé (?)
</t>
  </si>
  <si>
    <t>A3</t>
  </si>
  <si>
    <t xml:space="preserve">• Données disponibles précises avec possibilité de détailler les gisements par nature, par type de producteur et par origine géographique
• Périmètre d'installation stable : travail annuel stable d'une année à une autre
</t>
  </si>
  <si>
    <t>Suivi des quantités de déchets non dangereux non inertes reçues sur les installations de traitement par nombre de salariés (UV)</t>
  </si>
  <si>
    <t>t/an/nb salariés</t>
  </si>
  <si>
    <t>t/an/PIB</t>
  </si>
  <si>
    <t>• Des données précises avec possibilité de détailler les gisements par nature, par type de producteur et par origine géographique</t>
  </si>
  <si>
    <t xml:space="preserve">• Mise à jour que tous les 2 ans 
• Ne reflète que ce qui entre réellement en installations (le gisement traité) </t>
  </si>
  <si>
    <t>• Complet : Permet d'évaluer la complétude des déchets collectés / nécessité d'études complémentaires</t>
  </si>
  <si>
    <t>• Indicateur calculable tous les 4 ans pour le moment
• La mise à jour des ratios n'est pas toujours satisfaisante. Permet de suivre les conséquences des modifications de l'appareil productif, pas les améliorations d'efficacité</t>
  </si>
  <si>
    <t xml:space="preserve">Selon les territoires, attention à l'effet de la présence de sièges qui peuvent altérer les estimations.
</t>
  </si>
  <si>
    <t>• Des données précises avec possibilité de détailler les flux par nature, par type de producteur et par origine géographique</t>
  </si>
  <si>
    <t xml:space="preserve">• Le refus de tri est inclus dans le calcul de cet indicateur
• Attention, cet indicateur ne reflète qu'une partie de la valorisation matière globale </t>
  </si>
  <si>
    <t>Cet indicateur suit les flux destinés à la valorisation matière (hors organique).
FEDEREC prend en compte tous les entrants des centres de recyclage / que les entrants ?</t>
  </si>
  <si>
    <t>Quantités de DAE valorisées en installations de valorisation matière (hors organique) et centres de recyclage</t>
  </si>
  <si>
    <t>• Données disponibles précises avec possibilité de détailler les flux par nature, par type de producteur et par origine géographique
• Refus de tri exclus de l'indicateur</t>
  </si>
  <si>
    <t>• Représente  la quantité de DAE réellement valorisée (refus de tri exclus)</t>
  </si>
  <si>
    <t>• Les refus de tri sont inclus dans cet indicateur</t>
  </si>
  <si>
    <t>Deux indicateurs distinguant méthanisation et compostage ?
Quid des TMB ?</t>
  </si>
  <si>
    <t>Application d'un taux global de refus au DAE
Quid des TMD ? % de retour au sol</t>
  </si>
  <si>
    <t xml:space="preserve">• Données disponibles précises avec possibilité de détailler les flux par nature, par type de producteur et par origine géographique </t>
  </si>
  <si>
    <t>• Les refus de compostage/méthanisation ménagers et issus des activités sont difficilement distinguables</t>
  </si>
  <si>
    <t>Installations concernées à enquêter : UVE + Cimenteries + Unités de méthanisation
Quid des déchets de bois en chaufferie ?</t>
  </si>
  <si>
    <t>ESTIMATION ET SUIVI DE LA PRODUCTION DE DAE</t>
  </si>
  <si>
    <t>Description</t>
  </si>
  <si>
    <t xml:space="preserve">Sources </t>
  </si>
  <si>
    <t>Estimation théorique de la quantité de DAE produite sur un territoire</t>
  </si>
  <si>
    <t>Principe  / méthode / points clés</t>
  </si>
  <si>
    <t>t/an par rapport à l'année précédente, % d'évolution</t>
  </si>
  <si>
    <t>SUIVI DE LA VALORISATION DES DAE</t>
  </si>
  <si>
    <t xml:space="preserve">SUIVI DE L'ELIMINATION DES DAE </t>
  </si>
  <si>
    <t>Evolution simplifiée de la production de DAE, à périmètre constant</t>
  </si>
  <si>
    <t>Evolution simplifiée de la production de DAE, par unité de valeur (nb de salariés)</t>
  </si>
  <si>
    <t>Evolution des quantités de DAE incinérées sans valorisation énergétique</t>
  </si>
  <si>
    <t>Evolution des quantités de DAE entrant en ISDND</t>
  </si>
  <si>
    <t>Quantités de DAE valorisables faisant l'objet d'une élimination</t>
  </si>
  <si>
    <t>•  DREAL</t>
  </si>
  <si>
    <t>Capacités annuelles et résiduelles des ISDND</t>
  </si>
  <si>
    <t>Capacités annuelles d'incinération sans valorisation énergétique</t>
  </si>
  <si>
    <t>Capacités annuelles des installations dont la performance énergétique est &lt; 60%</t>
  </si>
  <si>
    <t>SUIVI DES IMPORTS-EXPORTS DE DAE</t>
  </si>
  <si>
    <t>Quantités de DAE produites sur le territoire et exportées pour traitement</t>
  </si>
  <si>
    <t xml:space="preserve">SUIVI DE DAE SPECIFIQUES </t>
  </si>
  <si>
    <t>Quantités de DAE présentant des caractéristiques particulières, sur le territoire</t>
  </si>
  <si>
    <t>• D2 et/ou C3</t>
  </si>
  <si>
    <t>Quantités de déchets valorisables pouvant nécessiter la mise en place de filières spécifiques locales</t>
  </si>
  <si>
    <t>Quantités de CSR produites sur le territoire</t>
  </si>
  <si>
    <t>Quantités de DAE valorisées énergétiquement</t>
  </si>
  <si>
    <t>B1bis</t>
  </si>
  <si>
    <t>A1</t>
  </si>
  <si>
    <t>A4</t>
  </si>
  <si>
    <t>A4bis</t>
  </si>
  <si>
    <t>Niveau de difficulté</t>
  </si>
  <si>
    <t>yc les installations de  maturation de mâchefers</t>
  </si>
  <si>
    <t>Fiche "Utilisation des ratios"</t>
  </si>
  <si>
    <t xml:space="preserve">Fiche méthode </t>
  </si>
  <si>
    <t>Schéma A1</t>
  </si>
  <si>
    <t>Schémas</t>
  </si>
  <si>
    <t>Fiche "Calcul des tonnages reçus dans les installations de traitement"</t>
  </si>
  <si>
    <t>Schéma A2</t>
  </si>
  <si>
    <t>A3bis</t>
  </si>
  <si>
    <t>Evolution simplifiée de la production de DAE, sur les installations de traitement (de déchets ultimes)</t>
  </si>
  <si>
    <t>Evolution de la quantité de DAE entrant, sur l'année n, dans une des installations de traitement : ISDND, UIOM, UVE</t>
  </si>
  <si>
    <t>t/an par rapport à l'année 2010,
 % d'évolution</t>
  </si>
  <si>
    <t>Fiche méthode "calcul du taux de valorisation"</t>
  </si>
  <si>
    <t>Etat des lieux des quantités de déchets non dangereux non inertes produites par les activités économiques</t>
  </si>
  <si>
    <t>Evolution de la quantité de DAE entrant, sur l'année n, dans une des installations de traitement / recyclage ou valorisation, définie dans un panel d'installations représentative du territoire.</t>
  </si>
  <si>
    <t>• ITOM 
• FEDEREC
• Enquêtes auprès des centres de tri DAE
• IREP éliminateurs
• Enquêtes auprès des déchèteries professionnelles
• Enquêtes auprès des installations de recyclage</t>
  </si>
  <si>
    <t>Evolution simplifiée de la production de DAE, par unité de valeur (Valeur Ajoutée)</t>
  </si>
  <si>
    <t>Suivi des quantités de déchets non dangereux non inertes reçues sur les installations de traitement par valeur ajoutée (UV)</t>
  </si>
  <si>
    <t>A4bis = A3bis /  VA (millions d'Euros ) en excluant la VA de la construction</t>
  </si>
  <si>
    <t>Quantités estimatives de DAE orientés vers une valorisation sous forme matière (hors organique)</t>
  </si>
  <si>
    <t>Quantités de DAE valorisées sous forme matière (hors organique)</t>
  </si>
  <si>
    <t>Quantités de DAE valorisées sous forme organique</t>
  </si>
  <si>
    <t>Taux de DAE valorisés sous forme organique</t>
  </si>
  <si>
    <t>Quantités de CSR coincinérées / valorisées sur le territoire</t>
  </si>
  <si>
    <t>Enquêtes auprès des cimenteries, des usines d'incinération, des chaufferies (à venir)
• Réseaux de chaleur en complément de la biomasse</t>
  </si>
  <si>
    <t>Taux de DAE orientés vers une valorisation matière ou organique</t>
  </si>
  <si>
    <t>- Reprise des données ITOM
- Concernant les déchets secondaires entrant en ISDND (refus de tri / compostage / méthanisation / mâchefers), il sera nécessaire de ne comptabiliser que la part issue des DAE</t>
  </si>
  <si>
    <t xml:space="preserve">Quantités de DAE issues d'autres territoires et importées pour traitement </t>
  </si>
  <si>
    <t xml:space="preserve">- Il est recommandé de partir d'ITOM et de compléter les données avec IREP
</t>
  </si>
  <si>
    <t>- Il est recommandé de partir d'ITOM et de compléter les données avec IREP</t>
  </si>
  <si>
    <t>• ITOM 
• IREP Eliminateurs
• Fichiers transfrontaliers
• Enquêtes auprès des centres de transfert</t>
  </si>
  <si>
    <t>Natures de déchets particulièrement produits et/ou caractéristiques du panel d'industries/ d'entreprises locales,…</t>
  </si>
  <si>
    <t>Quantités de déchets valorisables de même nature sortant du territoire pour être valorisées, quantités de déchets valorisables encore stockées</t>
  </si>
  <si>
    <t>Un suivi d'un objectif réglementaire (déchets alimentaires)</t>
  </si>
  <si>
    <t>Estimation des quantités de déchets alimentaires des professionnels produites sur un territoire et reçues en installation de valorisation organique</t>
  </si>
  <si>
    <t>•  ITOM 
•  enquêtes auprès des installations de méthanisation agricoles (non enquêtées dans ITOM mais listées par l'ADEME)</t>
  </si>
  <si>
    <t>Périmètre géographique de l'indicateur</t>
  </si>
  <si>
    <t>Indicateur régional</t>
  </si>
  <si>
    <t>A préciser</t>
  </si>
  <si>
    <t>Indicateur départemental au mieux</t>
  </si>
  <si>
    <t>Fiche(s) méthode associée(s)</t>
  </si>
  <si>
    <t>•  Caractérisations</t>
  </si>
  <si>
    <t xml:space="preserve">• IREP Producteurs
</t>
  </si>
  <si>
    <t>B1</t>
  </si>
  <si>
    <t>B5</t>
  </si>
  <si>
    <t>B3</t>
  </si>
  <si>
    <t>B4</t>
  </si>
  <si>
    <t>B6</t>
  </si>
  <si>
    <t>B7</t>
  </si>
  <si>
    <t>B8</t>
  </si>
  <si>
    <t>C1</t>
  </si>
  <si>
    <t>C2</t>
  </si>
  <si>
    <t>C3</t>
  </si>
  <si>
    <t>C4</t>
  </si>
  <si>
    <t>C5</t>
  </si>
  <si>
    <t>D1</t>
  </si>
  <si>
    <t>D2</t>
  </si>
  <si>
    <t>E1</t>
  </si>
  <si>
    <t>E2</t>
  </si>
  <si>
    <t>E3</t>
  </si>
  <si>
    <t>E4</t>
  </si>
  <si>
    <t xml:space="preserve">Indicateur départemental au mieux </t>
  </si>
  <si>
    <t>Identification des DAE entrant sur les installations de traitement ou de valorisation  /  recyclage</t>
  </si>
  <si>
    <t>Taux complété de DAE valorisés sous forme matière (hors organique)</t>
  </si>
  <si>
    <t>Taux de valorisation matière (hors organique) des DAE (2) : valorisé / gisement traité complété</t>
  </si>
  <si>
    <t>Taux de valorisation matière (hors organique) des DAE (2) : valorisé / gisement traité simplifié</t>
  </si>
  <si>
    <t>B2bis= B1bis /  A2-t2 ou t3
Attention:  les données disponibles n'étant pas toujours les mêmes, cet indicateur ne pourra pas servir de comparaison entre territoires</t>
  </si>
  <si>
    <t>B2-t2 ou t3</t>
  </si>
  <si>
    <t>Niveau</t>
  </si>
  <si>
    <t>Vous souhaitez vérifier le taux de valorisation global des DAE (65% de DND valorisés en 2025 objectif LTECV)</t>
  </si>
  <si>
    <t>suivi +</t>
  </si>
  <si>
    <t>B8-t2-t13</t>
  </si>
  <si>
    <t>Taux complété de DAE valorisés sous forme matière ou organique</t>
  </si>
  <si>
    <t>B8-t2 ou t3 = (B.1bis +B.3) / A2-t2 ou t3
Attention:  les données disponibles n'étant pas toujours les mêmes, cet indicateur ne pourra pas servir de comparaison entre territoires</t>
  </si>
  <si>
    <t>socle commun</t>
  </si>
  <si>
    <t>socle commun &amp; règlementaire</t>
  </si>
  <si>
    <t>Fréquence à envisagée</t>
  </si>
  <si>
    <t>Tous les 4 à 5 ans</t>
  </si>
  <si>
    <t>à minima sur les années ITOM</t>
  </si>
  <si>
    <t>à définir selon les besoin</t>
  </si>
  <si>
    <t>Tous les ans</t>
  </si>
  <si>
    <t xml:space="preserve">A4 = A3bis / nb de salariés
</t>
  </si>
  <si>
    <t>tous les ans</t>
  </si>
  <si>
    <t>• B1bis
• B3
• A2 - t1 de l'année n</t>
  </si>
  <si>
    <t>A minima en 2025</t>
  </si>
  <si>
    <t>A définir selon les besoins</t>
  </si>
  <si>
    <t>Tous les 3 ans</t>
  </si>
  <si>
    <t>Besoins</t>
  </si>
  <si>
    <t>Estimation et suivi de la production des DAE</t>
  </si>
  <si>
    <t xml:space="preserve">Nombre d'indicateurs proposés selon les classements suivants : </t>
  </si>
  <si>
    <t>Suivi de la valorisation des DAE</t>
  </si>
  <si>
    <t>Suivi de l'élimination des DAE</t>
  </si>
  <si>
    <t>total</t>
  </si>
  <si>
    <t>Estimation des charges de travail associées</t>
  </si>
  <si>
    <t>Tous les 2 ans</t>
  </si>
  <si>
    <t>Tous les 2 ans et impérativement en 2025</t>
  </si>
  <si>
    <t>Nécessité de filtrer les installations sans valorisation énergétique ou ayant un rendement inférieur au seuil réglementaire</t>
  </si>
  <si>
    <t>Fiche(s) méthode principale(s)</t>
  </si>
  <si>
    <t>• Méthodes d'enquêtes pour élaboration de ratio
• Guide d'utilisation des données BdREP ou IREP</t>
  </si>
  <si>
    <t>• Méthodes d'élaboration et d'utilisation de ratios</t>
  </si>
  <si>
    <t xml:space="preserve">• Méthodes de calcul des tonnages reçus dans les installations de traitement </t>
  </si>
  <si>
    <t>• INSEE industrie, commerce, tertiaire (à venir)
• Base BdREP
• Base EGIDA
• SIRENE / CLAP ou fichier RUE
• ACOSS ?</t>
  </si>
  <si>
    <t>A2 -t1</t>
  </si>
  <si>
    <t>Estimation simplifiée de la quantité de DAE produite sur un territoire et reçue en installation de traitement ou de valorisation</t>
  </si>
  <si>
    <t>• ITOM 
• Enquêtes complémentaires lors des années "non ITOM", pour le suivi +</t>
  </si>
  <si>
    <t>A2-t2-t3</t>
  </si>
  <si>
    <t>Estimation complétée de la quantité de DAE produite sur un territoire et reçue en installation de traitement ou de valorisation</t>
  </si>
  <si>
    <t>• ITOM  
• Enquêtes auprès des centre de tri DAE
• IREP éliminateurs
• FEDEREC 
• Enquêtes complémentaires lors des années "non ITOM"</t>
  </si>
  <si>
    <t xml:space="preserve">• Mise à jour que tous les 2 ans  (pour la source ITOM)
• Ne reflète que ce qui entre réellement en installations (le gisement traité) </t>
  </si>
  <si>
    <t>Nécessité de prendre en compte les imports/exports lors du calcul de l'indicateur : enlever les exportations vers les installations hors territoire et ajouter les importations vers les installations du territoire
Il faudra intégrer les points de vigilance suivants : 
• Préciser le périmètre des données IREP/GEREP + attentions car ces sources contiennent des erreurs 
• Attention à la nomenclature européenne : la dinction DAE / ménages, n'est pas tout le temps possible ou renseignée
• La difficulté de prendre en compte les déchets  assimilés ; avec cette méthode, il ne sont pas pris en compte
Dans tous les cas, il est primordial de bien connaitre son parc d'installations et de savoir quelles sont les activités de chacune.</t>
  </si>
  <si>
    <t xml:space="preserve">• ITOM  
• IREP éliminateurs
• Enquêtes complémentaires lors des années "non ITOM"
</t>
  </si>
  <si>
    <t>- il s'agit de comparer les données de production de l'année n à celle de l'année 2010 (voir A4 et A4bis) : or, les tonnages de déchets entrant sur les centres de tri, les installations de valorisation et de recyclage,... ne seront pas complètes pour l'année de référence. Il est donc préférable de mesurer l'écart entre 2010 et année n, sur un périmètre constant. Cette comparaison devra être toutefois être commentée car elle ne reflète pas la production totale de DAE.
- Le croisement des données issues des bases de données BdREP et ITOM  permettra d'alimenter l'indicateur et pourra se faire grâce au tableau de correspondance "Outils déchets". Lors de ce croisement il faudra garder à l'esprit que les codes déchets EU ne sont pas suffisants dans IREP pour distinguer correctement les DAE en mélange des DMA résiduels (ex : 20 03 01 déchets municipaux en mélange).
- Cet indicateur suit l'évolution de la production de DAE résiduels et non la production annuelle</t>
  </si>
  <si>
    <t xml:space="preserve">• A3bis
• ACOSS
</t>
  </si>
  <si>
    <t xml:space="preserve">• A3bis
• CLAP </t>
  </si>
  <si>
    <t>Quantités estimatives de DAE entrant sur les installations, de valorisation matière (hors organique) et centres de recyclage</t>
  </si>
  <si>
    <t>• ITOM (yc les flux sortant d'UVE et d'UIOM)
• Enquêtes auprès des centres de tri DAE
• FEDEREC</t>
  </si>
  <si>
    <t xml:space="preserve">- Il s'agit de prendre en compte les déchets "orientés vers" donc entrant sur des installations de valorisation / recyclage (les refus ne sont donc pas suivis)
- Il faut cependant faire attention aux double comptes : ne pas compter deux fois les déchets arrivant en centre de tri, en provenance d'un autre centre de tri
- Il faudra toutefois prendre en compte les mâchefers valorisés (en sortie de maturation) ainsi que les métaux valorisés en sortie d'UVE ou d'UIOM. Pour ce faire, attribuer la part de DAE/total incinéré à ces mâchefers et métaux valorisés et la soustraire aux quantités entrant en installations de valorisation énergétique (cf B.5) pour ne pas effectuer de doubles comptes.
</t>
  </si>
  <si>
    <t xml:space="preserve">• ITOM  (yc les flux sortant d'UVE et d'UIOM)
• Enquêtes auprès des centres de tri DAE
• FEDEREC
• Enquêtes recycleurs
• UVE / UIOM
</t>
  </si>
  <si>
    <t>- Les résultats de l'indicateur A3 auront permis d'identifier les installations de valorisation et de recyclage recevant des DAE issus du  territoire : il s'agira de remettre à jour les données : tous les 2 ans (ou tous les ans pour un Suivi +): se baser sur les enquêtes ITOM, les données IREP et compléter avec des enquêtes complémentaires
- les refus de tri sont à enlever : prendre en compte les flux en sortie des centres de tri à destination de la valorisation matière
-  Prendre en compte les mâchefers valorisés (en sortie de maturation) ainsi que les métaux valorisés en sortie d'UVE ou d'UIOM. Pour ce faire, attribuer la part de DAE/total incinéré à ces mâchefers et métaux valorisés et la soustraire aux quantités entrant en installations de valorisation énergétique (cf B.5) pour ne pas effectuer de doubles comptes.</t>
  </si>
  <si>
    <t>B2- t1</t>
  </si>
  <si>
    <t>Taux simplifié de DAE valorisés sous forme matière (hors organique)</t>
  </si>
  <si>
    <t xml:space="preserve">• B1bis
• A2- t1 de l'année n 
</t>
  </si>
  <si>
    <t>B2 = B1bis /  A2-t1
Cet indicateur "simplifié" pourra servir de comparaison entre les différents territoires</t>
  </si>
  <si>
    <t xml:space="preserve">• B1bis
• A2- t2 ou t3 de l'année n
</t>
  </si>
  <si>
    <t>•  ITOM 
• Enquêtes auprès des installations</t>
  </si>
  <si>
    <t xml:space="preserve">• B3
• A2 - t1 de l'année n
</t>
  </si>
  <si>
    <t>B4 = B3 / A2-t1</t>
  </si>
  <si>
    <t>Déconseillé (?)
-&gt; Nécessité de bien définir la méthode pour estimer le gisement produit</t>
  </si>
  <si>
    <t xml:space="preserve">• IREP éliminateurs ; code élimination R1
•  ITOM </t>
  </si>
  <si>
    <t>• Enquêtes auprès des unités de préparation (listées par FEDEREC)
• Enquête auprès des cimentiers et des autres installations recevant les CSR (four Haut PCI, chaufferies</t>
  </si>
  <si>
    <t xml:space="preserve">- Il sera nécessaire de faire la part des CSR issus des DAE / ou des déchets ménagers : identifier la provenance des CSR ; s'ils sont par exemple produits à partir de DAE ou plutôt à partir d'encombrants ménagers sous REP.
- Il sera nécessaire de s'adresser aux cimentiers pour connaître d'où viennent leurs CSR 
</t>
  </si>
  <si>
    <t>• B1
• B3
• A2 -t1 de l'année n</t>
  </si>
  <si>
    <t xml:space="preserve">B8 = (B.1 +B.3) / A2-t1
</t>
  </si>
  <si>
    <t>B8-t1</t>
  </si>
  <si>
    <t>Taux simplifié de DAE valorisés sous forme matière ou organique</t>
  </si>
  <si>
    <t>B8-t1 = (B.1bis +B.3) / A2-t1
Cet indicateur "simplifié" pourra servir de comparaison entre les différents territoires</t>
  </si>
  <si>
    <t>• ITOM 
• DREAL  - performances énergétiques des installations
• Enquêtes complémentaires lors des années "non ITOM"</t>
  </si>
  <si>
    <t>- Nécessité de croiser les données de la DREAL ou des installations pour identifier les installations dont la performance est supérieure au seuil
- Reprise des données ITOM, pour les installations ainsi identifiées
-Les performances d'une installation peuvent changer d'une année à une autre (parfois au-dessus, parfois en-dessous du seuil). S'assurer que le taux retenu correspond au taux calculé lors de l'année des données de tonnages utilisés</t>
  </si>
  <si>
    <t>•  ITOM 
• Enquêtes complémentaires lors des années "non ITOM"</t>
  </si>
  <si>
    <t xml:space="preserve">- Caractérisations par nature de DAE enfouis sur les ISDND
- l'ADEME a publié un guide sur ce thème: Guide méthodologique pour la caractérisation de la composition des Déchets Industriels Banals en mélange, avril 1999
</t>
  </si>
  <si>
    <t>- Nécessité de connaitre les fin de vie prévues des installations (DREAL)
- Répartition géographique des installations à prendre en compte
Prendre en compte les zones de chalandise des installations</t>
  </si>
  <si>
    <t>- Nécessité de croiser les données de la DREAL et des installations pour identifier les installations dont la performance est supérieure au seuil
- A noter que, pour anticiper les problèmes de saturation des installations, il faut suivre la capacité technique ainsi que les tonnages totaux entrants</t>
  </si>
  <si>
    <t>• A1 et/ou A2- t1 ou t2, t3</t>
  </si>
  <si>
    <t>- Les ratios existant à ce jour sur les déchets alimentaire sont disparates : il faudra donc que les régions créent leurs propres ratios (selon les méthodes qui pourront être proposées, voir DAE produits)
- Les données IREP Producteurs peuvent donner une première base. Cependant garder en tête que seuls les gros producteurs de biodéchets font leur déclaration.</t>
  </si>
  <si>
    <t xml:space="preserve">• Calcul des taux de valorisation
</t>
  </si>
  <si>
    <t>-Le tri à la source comprend a collecte séparée et le compostage 
- En lien avec l'indicateur B3, en recentrant sur les typologies de biodéchets citées ici
- Il est à noter que certains déchets issus des professionnels seront difficilement identifiables et notamment  les déchets alimentaires des restaurants  collectés par les EPCI (comptabilisés comme DMA)
-Les déchets des gros producteurs collectés par les EPCI sont comptabilisés dans l'enquête collecte</t>
  </si>
  <si>
    <t>Identification des DAE entrant sur les installations de traitement ou de valorisation référencées sous SINOE®</t>
  </si>
  <si>
    <t>• Enquêtes auprès des recycleurs
• Guide d'utilisation des données BdREP et IREP
• Utilisation de SINOE®</t>
  </si>
  <si>
    <t>• Méthodes de calcul des tonnages reçus dans les installations de traitement 
• Enquêtes auprès des recycleurs
• Guide d'utilisation des données BdREP et IREP
• Utilisation de SINOE®</t>
  </si>
  <si>
    <t>• Méthodes de calcul des tonnages reçus dans les installations de traitement 
• Enquêtes auprès des recycleurs
• Utilisation de SINOE®</t>
  </si>
  <si>
    <t xml:space="preserve">
• Guide d'utilisation des données BdREP et IREP
• Utilisation de SINOE®</t>
  </si>
  <si>
    <t>• Utilisation de SINOE®</t>
  </si>
  <si>
    <t>• Guide d'utilisation des données BdREP et IREP
• Utilisation de SINOE®</t>
  </si>
  <si>
    <r>
      <t xml:space="preserve">Vous souhaitez obtenir une </t>
    </r>
    <r>
      <rPr>
        <b/>
        <sz val="16"/>
        <rFont val="Marianne"/>
      </rPr>
      <t>estimation de ce qui est produit</t>
    </r>
    <r>
      <rPr>
        <sz val="16"/>
        <rFont val="Marianne"/>
      </rPr>
      <t xml:space="preserve"> sur votre territoire,</t>
    </r>
  </si>
  <si>
    <r>
      <t xml:space="preserve">- Les données INSEE ne sont disponibles que tous les 4 ans à ce jour
- Selon les données disponibles, il est recommandé de renseigner cet indicateur dès le démarrage de l'observation DAE, sur le même temps que l'indicateur </t>
    </r>
    <r>
      <rPr>
        <b/>
        <sz val="16"/>
        <rFont val="Marianne"/>
      </rPr>
      <t>A2 t1</t>
    </r>
    <r>
      <rPr>
        <sz val="16"/>
        <rFont val="Marianne"/>
      </rPr>
      <t xml:space="preserve">
- L'objectif sera alors de comparer les résultats à ceux obtenus avec A3 afin d'identifier les différences, les éventuelles installations manquantes,...
 - Selon les territoires, il faudra être vigilant aux effets liés à la présence de sièges d'entreprises
- Comme mentionné dans la fiche méthode : les productions de déchets issus de petites structures seront à comptabiliser à part (ces déchets sont potentiellement collectés avec les déchets ménagers et assimilés)</t>
    </r>
  </si>
  <si>
    <r>
      <t xml:space="preserve">- Il faudra renseigner cet indicateur </t>
    </r>
    <r>
      <rPr>
        <b/>
        <sz val="16"/>
        <rFont val="Marianne"/>
      </rPr>
      <t xml:space="preserve">dès le démarrage de l'observation des DAE, en même temps que l'indicateur A1. 
- </t>
    </r>
    <r>
      <rPr>
        <sz val="16"/>
        <rFont val="Marianne"/>
      </rPr>
      <t>la fiche Méthodes de calcul des tonnages reçus dans les installations de traitement, présente la méthode et les sources à mobiliser pour obtenir cet indicateur</t>
    </r>
    <r>
      <rPr>
        <b/>
        <sz val="16"/>
        <rFont val="Marianne"/>
      </rPr>
      <t xml:space="preserve">
- Il servira de base aux calculs des autres indicateurs</t>
    </r>
    <r>
      <rPr>
        <sz val="16"/>
        <rFont val="Marianne"/>
      </rPr>
      <t xml:space="preserve"> (taux de valorisation) et permettra ainsi, sur la base de données source communes, d'avoir un indicateur harmonisé, comparable, entre territoires
- Il reflètera la </t>
    </r>
    <r>
      <rPr>
        <b/>
        <sz val="16"/>
        <rFont val="Marianne"/>
      </rPr>
      <t xml:space="preserve">production simplifiée </t>
    </r>
    <r>
      <rPr>
        <sz val="16"/>
        <rFont val="Marianne"/>
      </rPr>
      <t xml:space="preserve">de DAE à prendre en compte
- Il permettra également de créer une liste des installations à suivre dans le cadre de </t>
    </r>
    <r>
      <rPr>
        <b/>
        <sz val="16"/>
        <rFont val="Marianne"/>
      </rPr>
      <t>A3</t>
    </r>
    <r>
      <rPr>
        <sz val="16"/>
        <rFont val="Marianne"/>
      </rPr>
      <t xml:space="preserve"> : par exemple, liste des installations recevant 80% des déchets du territoire
- Afin d'éviter les doubles comptes, les déchets secondaires (mâchefers et refus de tri), ne devront pas être pris en compte
-Les déchets exportés dans des installations extérieures au territoire devront être prises en compte et les déchets importés devront être exclus</t>
    </r>
  </si>
  <si>
    <r>
      <t xml:space="preserve">- Selon les données disponibles, il est recommandé de renseigner cet indicateur dès le démarrage de l'observation des DAE, en même temps que l'indicateur </t>
    </r>
    <r>
      <rPr>
        <b/>
        <sz val="16"/>
        <rFont val="Marianne"/>
      </rPr>
      <t xml:space="preserve">A1. 
</t>
    </r>
    <r>
      <rPr>
        <sz val="16"/>
        <rFont val="Marianne"/>
      </rPr>
      <t>- la fiche Méthodes de calcul des tonnages reçus dans les installations de traitement, présente la méthode et les sources à mobiliser pour obtenir cet indicateur</t>
    </r>
    <r>
      <rPr>
        <b/>
        <sz val="16"/>
        <rFont val="Marianne"/>
      </rPr>
      <t xml:space="preserve">
</t>
    </r>
    <r>
      <rPr>
        <sz val="16"/>
        <rFont val="Marianne"/>
      </rPr>
      <t xml:space="preserve">- Il permettra également de compléter la liste des installations à suivre dans le cadre de </t>
    </r>
    <r>
      <rPr>
        <b/>
        <sz val="16"/>
        <rFont val="Marianne"/>
      </rPr>
      <t>A3</t>
    </r>
    <r>
      <rPr>
        <sz val="16"/>
        <rFont val="Marianne"/>
      </rPr>
      <t xml:space="preserve"> : par exemple, liste des installations recevant 80% des déchets du territoire
- il est recommandé de partir d'ITOM et de compléter les données avec IREP
- Afin d'éviter les doubles comptes, les déchets secondaires (mâchefers et refus de tri), ne devront pas être pris en compte
-Les déchets exportés dans des installations extérieures au territoire devront être prises en compte et les déchets importés devront être exclus</t>
    </r>
  </si>
  <si>
    <r>
      <t>Vous souhaitez suivre l'</t>
    </r>
    <r>
      <rPr>
        <b/>
        <sz val="16"/>
        <rFont val="Marianne"/>
      </rPr>
      <t>évolution de la production de déchets</t>
    </r>
    <r>
      <rPr>
        <sz val="16"/>
        <rFont val="Marianne"/>
      </rPr>
      <t xml:space="preserve"> des activités économiques sur plusieurs années</t>
    </r>
  </si>
  <si>
    <r>
      <t>- Sur BdREP, le panel installations déclarant les tonnages de DAE entrants peut varier : le suivi "simple" de ces tonnages peut ainsi en être altéré. L'objectif est ainsi de palier à cette problématique et de définir, dès l'année de démarrage, une liste des installations à suivre (voir A2)
- une fois la liste définie, le croisement des données issues des bases de données BdREP, ITOM et FEDEREC permettra d'alimenter l'indicateur : le panel d'installations à prendre en compte doit être varié (ISDND, UVE, Centre de tri,...)
- Cet indicateur suit l'</t>
    </r>
    <r>
      <rPr>
        <b/>
        <sz val="16"/>
        <rFont val="Marianne"/>
      </rPr>
      <t>évolution d'une partie</t>
    </r>
    <r>
      <rPr>
        <sz val="16"/>
        <rFont val="Marianne"/>
      </rPr>
      <t xml:space="preserve"> de la production et non la production annuelle
- il est recommandé de ne prendre en compte que les premières destinations de déchets </t>
    </r>
  </si>
  <si>
    <r>
      <t xml:space="preserve">Vous souhaitez vérifier la </t>
    </r>
    <r>
      <rPr>
        <b/>
        <sz val="16"/>
        <rFont val="Marianne"/>
      </rPr>
      <t>réduction des DAE par unité de valeur</t>
    </r>
    <r>
      <rPr>
        <sz val="16"/>
        <rFont val="Marianne"/>
      </rPr>
      <t xml:space="preserve"> (objectif LTECV)</t>
    </r>
  </si>
  <si>
    <r>
      <t>Vous souhaitez connaitre</t>
    </r>
    <r>
      <rPr>
        <b/>
        <sz val="16"/>
        <rFont val="Marianne"/>
      </rPr>
      <t xml:space="preserve"> le taux de valorisation matière (hors organique) des DAE </t>
    </r>
  </si>
  <si>
    <r>
      <t>Vous souhaitez connaitre</t>
    </r>
    <r>
      <rPr>
        <b/>
        <sz val="16"/>
        <rFont val="Marianne"/>
      </rPr>
      <t xml:space="preserve"> le taux de valorisation organique des DAE</t>
    </r>
  </si>
  <si>
    <r>
      <t>Quantités de DAE effectivement valorisées en</t>
    </r>
    <r>
      <rPr>
        <b/>
        <sz val="16"/>
        <rFont val="Marianne"/>
      </rPr>
      <t xml:space="preserve"> installations de méthanisation et de compostage</t>
    </r>
  </si>
  <si>
    <r>
      <t xml:space="preserve">- Il s'agit des déchets organiques effectivement valorisés : c’est-à-dire en excluant les refus de compostage et de méthanisation (= flux de DAE entrants - refus issus des DAE). Il peut toutefois être difficile voire impossible d'attribuer une part des refus aux seuls DAE sur des installations mixte DAE/DMA.
- Concernant la méthanisation, les flux entrants compteront comme valorisation matière si les digestats font l'objet d'un retour au sol ou comme valorisation énergétique dans le cas contraire. Si la destination des digestats est inconnue, il s'agit par défaut d'une valorisation énergétique.
- Les flux entrant en TMB : seront à compter  à 50% en  valorisation énergétique et à 50%, soit en  valorisation organique (dès qu'il y a un retour au sol), sinon en élimination.
- A noter que selon la loi antigaspi et EC, </t>
    </r>
    <r>
      <rPr>
        <b/>
        <sz val="16"/>
        <rFont val="Marianne"/>
      </rPr>
      <t>à partir de 2027</t>
    </r>
    <r>
      <rPr>
        <sz val="16"/>
        <rFont val="Marianne"/>
      </rPr>
      <t xml:space="preserve">, "il est interdit d'utiliser la fraction fermentiscible des déchets issus  de ces installations (les TMB) dans la fabrication de compost". Cette fraction ne pourra donc plus compter comme valorisation. </t>
    </r>
  </si>
  <si>
    <r>
      <t xml:space="preserve">- Indicateur peu favorable parce qu'on augmente le dénominateur sans augmenter le numérateur
</t>
    </r>
    <r>
      <rPr>
        <b/>
        <sz val="12"/>
        <rFont val="Marianne"/>
      </rPr>
      <t xml:space="preserve">
</t>
    </r>
    <r>
      <rPr>
        <sz val="12"/>
        <rFont val="Marianne"/>
      </rPr>
      <t>- Trop d'incertitudes sur les gisements produits</t>
    </r>
  </si>
  <si>
    <r>
      <t xml:space="preserve">Vous souhaitez connaitre </t>
    </r>
    <r>
      <rPr>
        <b/>
        <sz val="16"/>
        <rFont val="Marianne"/>
      </rPr>
      <t xml:space="preserve">quantités de DAE valorisées énergétiquement
</t>
    </r>
  </si>
  <si>
    <r>
      <t xml:space="preserve">Quantités de DAE </t>
    </r>
    <r>
      <rPr>
        <b/>
        <sz val="16"/>
        <rFont val="Marianne"/>
      </rPr>
      <t>entrant</t>
    </r>
    <r>
      <rPr>
        <sz val="16"/>
        <rFont val="Marianne"/>
      </rPr>
      <t xml:space="preserve"> </t>
    </r>
    <r>
      <rPr>
        <b/>
        <sz val="16"/>
        <rFont val="Marianne"/>
      </rPr>
      <t xml:space="preserve">en installations de valorisation énergétique </t>
    </r>
    <r>
      <rPr>
        <sz val="16"/>
        <rFont val="Marianne"/>
      </rPr>
      <t xml:space="preserve"> </t>
    </r>
  </si>
  <si>
    <r>
      <t xml:space="preserve">- les installations concernées par de la valorisation énergétique sont les UVE (performance énergétique  &gt; 65/60%), les installations de méthanisation (si les digestats ne font pas l'objet d'un retour au sol), les cimenteries, les chaufferies recevant des déchets
- Filtrer les cimenteries grâce au code élimination R1 sous IREP Eliminateurs
- Faire attention aux double comptes : les mâchefers ainsi que les métaux en sortie d'UVE et UIOM sont à comptabiliser en valorisation matière (cf B.1) et </t>
    </r>
    <r>
      <rPr>
        <b/>
        <sz val="16"/>
        <rFont val="Marianne"/>
      </rPr>
      <t xml:space="preserve">ne doivent donc pas être comptabilisés en valorisation énergétique
</t>
    </r>
  </si>
  <si>
    <r>
      <t xml:space="preserve">Vous souhaitez vérifier la </t>
    </r>
    <r>
      <rPr>
        <b/>
        <sz val="16"/>
        <rFont val="Marianne"/>
      </rPr>
      <t>réduction de l'incinération sans valorisation énergétique</t>
    </r>
    <r>
      <rPr>
        <sz val="16"/>
        <rFont val="Marianne"/>
      </rPr>
      <t xml:space="preserve"> (objectif LTECV) </t>
    </r>
  </si>
  <si>
    <r>
      <t xml:space="preserve">Quantités de DAE </t>
    </r>
    <r>
      <rPr>
        <b/>
        <sz val="16"/>
        <rFont val="Marianne"/>
      </rPr>
      <t>incinérées sans valorisation énergétique</t>
    </r>
    <r>
      <rPr>
        <sz val="16"/>
        <rFont val="Marianne"/>
      </rPr>
      <t>, c’est-à-dire dans des installations dont la performance énergétique est &lt; 65/60%</t>
    </r>
  </si>
  <si>
    <r>
      <t xml:space="preserve">Vous souhaitez vérifier la </t>
    </r>
    <r>
      <rPr>
        <b/>
        <sz val="16"/>
        <rFont val="Marianne"/>
      </rPr>
      <t>réduction du stockage</t>
    </r>
    <r>
      <rPr>
        <sz val="16"/>
        <rFont val="Marianne"/>
      </rPr>
      <t xml:space="preserve"> (objectif LTECV)</t>
    </r>
  </si>
  <si>
    <r>
      <t xml:space="preserve">Quantités de </t>
    </r>
    <r>
      <rPr>
        <b/>
        <sz val="16"/>
        <rFont val="Marianne"/>
      </rPr>
      <t xml:space="preserve">DAE enfouies sur les ISDND </t>
    </r>
  </si>
  <si>
    <r>
      <t xml:space="preserve">Vérifier que les entrants en stockages sont composés :
- des déchets directement envoyés en ISDND
</t>
    </r>
    <r>
      <rPr>
        <b/>
        <sz val="12"/>
        <rFont val="Marianne"/>
      </rPr>
      <t>- des mâchefers envoyés en stockage</t>
    </r>
    <r>
      <rPr>
        <sz val="12"/>
        <rFont val="Marianne"/>
      </rPr>
      <t xml:space="preserve">
- des refus de centre de tri dirigés vers les ISDND
- des refus des plateformes de compostage dirigés vers les ISDND
- des refus des unités de méthanisation</t>
    </r>
  </si>
  <si>
    <r>
      <t xml:space="preserve">Vous souhaitez connaitre les </t>
    </r>
    <r>
      <rPr>
        <b/>
        <sz val="16"/>
        <rFont val="Marianne"/>
      </rPr>
      <t>flux de DAE stockés en installation de stockage</t>
    </r>
    <r>
      <rPr>
        <sz val="16"/>
        <rFont val="Marianne"/>
      </rPr>
      <t xml:space="preserve"> (en particulier ceux qui ne devraient pas s'y trouver)</t>
    </r>
  </si>
  <si>
    <r>
      <t xml:space="preserve">Quantités de DAE </t>
    </r>
    <r>
      <rPr>
        <b/>
        <sz val="16"/>
        <rFont val="Marianne"/>
      </rPr>
      <t>enfouies sur les ISDND et ayant un potentiel de valorisation</t>
    </r>
  </si>
  <si>
    <r>
      <t xml:space="preserve">Un suivi des capacités annuelles d'élimination </t>
    </r>
    <r>
      <rPr>
        <sz val="16"/>
        <rFont val="Marianne"/>
      </rPr>
      <t>(art. R541-17-1 code env.)</t>
    </r>
  </si>
  <si>
    <r>
      <t xml:space="preserve">Vous souhaitez connaitre les capacités </t>
    </r>
    <r>
      <rPr>
        <b/>
        <sz val="16"/>
        <rFont val="Marianne"/>
      </rPr>
      <t>des installations de stockage</t>
    </r>
    <r>
      <rPr>
        <sz val="16"/>
        <rFont val="Marianne"/>
      </rPr>
      <t xml:space="preserve"> afin de mieux gérer les problèmes de saturation</t>
    </r>
  </si>
  <si>
    <r>
      <t xml:space="preserve">- Conventions à établir avec la DREAL afin de connaitre les dates de fin de vie prévue (dans le cas d'un arrêté préfectoral qui mentionne que les données ne sont pas disponibles en ligne) ainsi que les projets d'extension. 
- Dans le cas où les dates de fin de vie prévue sont disponibles en ligne ; les faire valider par la DREAL.
- Selon les cas, la répartition géographique des installations est à prendre en compte ainsi que les  </t>
    </r>
    <r>
      <rPr>
        <b/>
        <sz val="16"/>
        <rFont val="Marianne"/>
      </rPr>
      <t>zones de chalandise</t>
    </r>
    <r>
      <rPr>
        <sz val="16"/>
        <rFont val="Marianne"/>
      </rPr>
      <t xml:space="preserve"> 
- Pour gérer les problèmes de saturation, comparer les tonnages entrant avec les capacités. Possibilité de récupérer les données du suivi mensuel des ISDND fait par les DREAL (ou à défaut utiliser IREP/ITOM en sachant que les données seraient moins actuelles)</t>
    </r>
  </si>
  <si>
    <r>
      <t xml:space="preserve">Vous souhaitez connaitre les capacités </t>
    </r>
    <r>
      <rPr>
        <b/>
        <sz val="16"/>
        <rFont val="Marianne"/>
      </rPr>
      <t>des installations d'incinération</t>
    </r>
    <r>
      <rPr>
        <sz val="16"/>
        <rFont val="Marianne"/>
      </rPr>
      <t xml:space="preserve"> afin de mieux gérer les problèmes de saturation</t>
    </r>
  </si>
  <si>
    <r>
      <t>Vous souhaitez identifier les</t>
    </r>
    <r>
      <rPr>
        <b/>
        <sz val="16"/>
        <rFont val="Marianne"/>
      </rPr>
      <t xml:space="preserve"> flux de DAE qui sont échangés</t>
    </r>
    <r>
      <rPr>
        <sz val="16"/>
        <rFont val="Marianne"/>
      </rPr>
      <t xml:space="preserve"> avec des régions voisines</t>
    </r>
  </si>
  <si>
    <r>
      <t xml:space="preserve">Quantités de DAE </t>
    </r>
    <r>
      <rPr>
        <b/>
        <sz val="16"/>
        <rFont val="Marianne"/>
      </rPr>
      <t>importées dans les installations régionales</t>
    </r>
    <r>
      <rPr>
        <sz val="16"/>
        <rFont val="Marianne"/>
      </rPr>
      <t xml:space="preserve"> par type de filière (stockage, incinération, valorisation matière et énergétique) et par nature
</t>
    </r>
  </si>
  <si>
    <r>
      <t xml:space="preserve">Quantités de DAE </t>
    </r>
    <r>
      <rPr>
        <b/>
        <sz val="16"/>
        <rFont val="Marianne"/>
      </rPr>
      <t>exportées pour traitement hors région</t>
    </r>
    <r>
      <rPr>
        <sz val="16"/>
        <rFont val="Marianne"/>
      </rPr>
      <t xml:space="preserve"> par type de filière (stockage, incinération, valorisation matière et énergétique) et par nature
</t>
    </r>
  </si>
  <si>
    <r>
      <t xml:space="preserve">- Il est nécessaire d'avoir la liste des installations qui </t>
    </r>
    <r>
      <rPr>
        <b/>
        <sz val="12"/>
        <rFont val="Marianne"/>
      </rPr>
      <t>reçoivent</t>
    </r>
    <r>
      <rPr>
        <sz val="12"/>
        <rFont val="Marianne"/>
      </rPr>
      <t xml:space="preserve"> les déchets de la région considérée
</t>
    </r>
    <r>
      <rPr>
        <b/>
        <sz val="12"/>
        <rFont val="Marianne"/>
      </rPr>
      <t xml:space="preserve">
</t>
    </r>
    <r>
      <rPr>
        <sz val="12"/>
        <rFont val="Marianne"/>
      </rPr>
      <t>Il est nécessaire qu’il y ait un partage de la donnée entre régions sur les enquêtes ITOM et GEREP</t>
    </r>
  </si>
  <si>
    <r>
      <t xml:space="preserve">Vous souhaitez identifier les gisements de </t>
    </r>
    <r>
      <rPr>
        <b/>
        <sz val="16"/>
        <rFont val="Marianne"/>
      </rPr>
      <t>DAE à enjeux</t>
    </r>
    <r>
      <rPr>
        <sz val="16"/>
        <rFont val="Marianne"/>
      </rPr>
      <t xml:space="preserve"> sur le territoire</t>
    </r>
  </si>
  <si>
    <r>
      <t>Vous souhaitez suivre les flux valorisables nécessitant la</t>
    </r>
    <r>
      <rPr>
        <b/>
        <sz val="16"/>
        <rFont val="Marianne"/>
      </rPr>
      <t xml:space="preserve"> mise en place de filières spécifiques locales</t>
    </r>
  </si>
  <si>
    <r>
      <t>Vous souhaitez suivre l'évolution du</t>
    </r>
    <r>
      <rPr>
        <b/>
        <sz val="16"/>
        <rFont val="Marianne"/>
      </rPr>
      <t xml:space="preserve"> tri à la source des déchets alimentaires </t>
    </r>
    <r>
      <rPr>
        <sz val="16"/>
        <rFont val="Marianne"/>
      </rPr>
      <t xml:space="preserve"> des entreprises (LTECV)</t>
    </r>
  </si>
  <si>
    <r>
      <t>Estimation des quantités théoriques de</t>
    </r>
    <r>
      <rPr>
        <b/>
        <sz val="16"/>
        <rFont val="Marianne"/>
      </rPr>
      <t xml:space="preserve"> </t>
    </r>
    <r>
      <rPr>
        <sz val="16"/>
        <rFont val="Marianne"/>
      </rPr>
      <t xml:space="preserve">déchets alimentaires produites par les professionnels </t>
    </r>
  </si>
  <si>
    <r>
      <rPr>
        <strike/>
        <sz val="12"/>
        <rFont val="Marianne"/>
      </rPr>
      <t xml:space="preserve">-Tous les 4 ans, au mieux
</t>
    </r>
    <r>
      <rPr>
        <sz val="12"/>
        <rFont val="Marianne"/>
      </rPr>
      <t>attention aux "invendus": dans cette appellation se cachent parfois des biodéchets: il faut donc bien les prendre en compte dans les estimations.
Idem pour les invendus qui sont donnés (?)</t>
    </r>
  </si>
  <si>
    <r>
      <t xml:space="preserve">Cet indicateurs nécessite un niveau de précision important pour envisager la pérennité des installations méthanisation =&gt; à ajouter dans les besoins !
Ne sont </t>
    </r>
    <r>
      <rPr>
        <b/>
        <sz val="12"/>
        <rFont val="Marianne"/>
      </rPr>
      <t>pas</t>
    </r>
    <r>
      <rPr>
        <sz val="12"/>
        <rFont val="Marianne"/>
      </rPr>
      <t xml:space="preserve"> compris dans les biodéchets : les déchets de STEP,  les déchets verts (paysagistes) et  les déchets agricoles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</si>
</sst>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sz val="10"/>
      <name val="Calibri"/>
      <family val="2"/>
      <scheme val="minor"/>
    </font>
    <font>
      <sz val="8"/>
      <name val="Calibri"/>
      <family val="2"/>
      <scheme val="minor"/>
    </font>
    <font>
      <b/>
      <sz val="12"/>
      <color theme="1"/>
      <name val="Calibri"/>
      <family val="2"/>
      <scheme val="minor"/>
    </font>
    <font>
      <sz val="12"/>
      <color theme="1"/>
      <name val="Calibri"/>
      <family val="2"/>
      <scheme val="minor"/>
    </font>
    <font>
      <u/>
      <sz val="12"/>
      <color rgb="FFFF0000"/>
      <name val="Calibri"/>
      <family val="2"/>
      <scheme val="minor"/>
    </font>
    <font>
      <sz val="12"/>
      <name val="Calibri"/>
      <family val="2"/>
      <scheme val="minor"/>
    </font>
    <font>
      <sz val="12"/>
      <color rgb="FFFF0000"/>
      <name val="Calibri"/>
      <family val="2"/>
      <scheme val="minor"/>
    </font>
    <font>
      <strike/>
      <sz val="12"/>
      <color theme="1"/>
      <name val="Calibri"/>
      <family val="2"/>
      <scheme val="minor"/>
    </font>
    <font>
      <sz val="18"/>
      <color theme="1"/>
      <name val="Calibri"/>
      <family val="2"/>
      <scheme val="minor"/>
    </font>
    <font>
      <sz val="16"/>
      <color rgb="FF7030A0"/>
      <name val="Calibri"/>
      <family val="2"/>
      <scheme val="minor"/>
    </font>
    <font>
      <b/>
      <sz val="11"/>
      <color theme="1"/>
      <name val="Calibri"/>
      <family val="2"/>
      <scheme val="minor"/>
    </font>
    <font>
      <sz val="18"/>
      <name val="Marianne"/>
    </font>
    <font>
      <b/>
      <sz val="16"/>
      <name val="Marianne"/>
    </font>
    <font>
      <sz val="16"/>
      <name val="Marianne"/>
    </font>
    <font>
      <sz val="12"/>
      <name val="Marianne"/>
    </font>
    <font>
      <sz val="12"/>
      <color theme="1"/>
      <name val="Marianne"/>
    </font>
    <font>
      <strike/>
      <sz val="16"/>
      <name val="Marianne"/>
    </font>
    <font>
      <strike/>
      <sz val="12"/>
      <name val="Marianne"/>
    </font>
    <font>
      <strike/>
      <sz val="12"/>
      <color theme="1"/>
      <name val="Marianne"/>
    </font>
    <font>
      <b/>
      <sz val="12"/>
      <name val="Marianne"/>
    </font>
    <font>
      <sz val="12"/>
      <color rgb="FFFF0000"/>
      <name val="Marianne"/>
    </font>
    <font>
      <b/>
      <sz val="22"/>
      <color theme="0"/>
      <name val="Marianne"/>
    </font>
    <font>
      <sz val="18"/>
      <color theme="0"/>
      <name val="Marianne Bold"/>
    </font>
  </fonts>
  <fills count="19">
    <fill>
      <patternFill patternType="none"/>
    </fill>
    <fill>
      <patternFill patternType="gray125"/>
    </fill>
    <fill>
      <patternFill patternType="solid">
        <fgColor theme="9"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E42313"/>
        <bgColor indexed="64"/>
      </patternFill>
    </fill>
    <fill>
      <patternFill patternType="solid">
        <fgColor rgb="FFFF6F4C"/>
        <bgColor indexed="64"/>
      </patternFill>
    </fill>
    <fill>
      <patternFill patternType="solid">
        <fgColor rgb="FF484D7A"/>
        <bgColor indexed="64"/>
      </patternFill>
    </fill>
    <fill>
      <patternFill patternType="solid">
        <fgColor rgb="FF7D4E5B"/>
        <bgColor indexed="64"/>
      </patternFill>
    </fill>
    <fill>
      <patternFill patternType="solid">
        <fgColor rgb="FF91AE4F"/>
        <bgColor indexed="64"/>
      </patternFill>
    </fill>
    <fill>
      <patternFill patternType="solid">
        <fgColor rgb="FF00AC8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2" tint="-0.499984740745262"/>
      </left>
      <right style="thin">
        <color theme="2" tint="-0.499984740745262"/>
      </right>
      <top style="thin">
        <color theme="0"/>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right style="thin">
        <color theme="2" tint="-0.499984740745262"/>
      </right>
      <top/>
      <bottom style="medium">
        <color indexed="64"/>
      </bottom>
      <diagonal/>
    </border>
    <border>
      <left/>
      <right style="thin">
        <color theme="2" tint="-0.499984740745262"/>
      </right>
      <top/>
      <bottom style="thin">
        <color theme="2" tint="-0.499984740745262"/>
      </bottom>
      <diagonal/>
    </border>
    <border>
      <left style="thin">
        <color theme="2" tint="-0.499984740745262"/>
      </left>
      <right style="thin">
        <color theme="2" tint="-0.499984740745262"/>
      </right>
      <top/>
      <bottom style="medium">
        <color indexed="64"/>
      </bottom>
      <diagonal/>
    </border>
    <border>
      <left style="thin">
        <color theme="2" tint="-0.499984740745262"/>
      </left>
      <right style="thin">
        <color theme="2" tint="-0.499984740745262"/>
      </right>
      <top style="thin">
        <color theme="2" tint="-0.499984740745262"/>
      </top>
      <bottom style="medium">
        <color indexed="64"/>
      </bottom>
      <diagonal/>
    </border>
    <border>
      <left/>
      <right style="thin">
        <color theme="2" tint="-0.499984740745262"/>
      </right>
      <top style="thin">
        <color theme="2" tint="-0.499984740745262"/>
      </top>
      <bottom style="medium">
        <color indexed="64"/>
      </bottom>
      <diagonal/>
    </border>
    <border>
      <left/>
      <right style="thin">
        <color theme="2" tint="-0.499984740745262"/>
      </right>
      <top style="medium">
        <color indexed="64"/>
      </top>
      <bottom/>
      <diagonal/>
    </border>
    <border>
      <left style="thin">
        <color theme="2" tint="-0.499984740745262"/>
      </left>
      <right style="thin">
        <color theme="2" tint="-0.499984740745262"/>
      </right>
      <top style="medium">
        <color indexed="64"/>
      </top>
      <bottom/>
      <diagonal/>
    </border>
    <border>
      <left style="thin">
        <color theme="2" tint="-0.499984740745262"/>
      </left>
      <right style="thin">
        <color theme="2" tint="-0.499984740745262"/>
      </right>
      <top style="medium">
        <color indexed="64"/>
      </top>
      <bottom style="thin">
        <color theme="2" tint="-0.499984740745262"/>
      </bottom>
      <diagonal/>
    </border>
    <border>
      <left/>
      <right style="thin">
        <color theme="2" tint="-0.499984740745262"/>
      </right>
      <top style="medium">
        <color indexed="64"/>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bottom style="thin">
        <color theme="2" tint="-0.499984740745262"/>
      </bottom>
      <diagonal/>
    </border>
    <border>
      <left/>
      <right/>
      <top/>
      <bottom style="thin">
        <color theme="0"/>
      </bottom>
      <diagonal/>
    </border>
    <border>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style="medium">
        <color theme="1"/>
      </bottom>
      <diagonal/>
    </border>
    <border>
      <left style="thin">
        <color theme="2" tint="-0.499984740745262"/>
      </left>
      <right/>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medium">
        <color theme="1"/>
      </bottom>
      <diagonal/>
    </border>
    <border>
      <left/>
      <right/>
      <top style="thin">
        <color theme="2" tint="-0.499984740745262"/>
      </top>
      <bottom style="medium">
        <color theme="1"/>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57">
    <xf numFmtId="0" fontId="0" fillId="0" borderId="0" xfId="0"/>
    <xf numFmtId="0" fontId="2" fillId="2" borderId="1" xfId="0" applyFont="1" applyFill="1" applyBorder="1" applyAlignment="1">
      <alignment vertical="center" wrapText="1"/>
    </xf>
    <xf numFmtId="0" fontId="1" fillId="3" borderId="1" xfId="0" applyFont="1" applyFill="1" applyBorder="1" applyAlignment="1">
      <alignment vertical="center"/>
    </xf>
    <xf numFmtId="0" fontId="1" fillId="3" borderId="1" xfId="0" applyFont="1" applyFill="1" applyBorder="1" applyAlignment="1">
      <alignment vertical="center" wrapText="1"/>
    </xf>
    <xf numFmtId="0" fontId="3" fillId="3"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3" borderId="1" xfId="0" quotePrefix="1" applyFont="1" applyFill="1" applyBorder="1" applyAlignment="1">
      <alignment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1" fillId="4"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quotePrefix="1" applyFont="1" applyFill="1" applyBorder="1" applyAlignment="1">
      <alignment vertical="center"/>
    </xf>
    <xf numFmtId="0" fontId="1" fillId="5" borderId="1" xfId="0" applyFont="1" applyFill="1" applyBorder="1" applyAlignment="1">
      <alignment vertical="center" wrapText="1"/>
    </xf>
    <xf numFmtId="0" fontId="1" fillId="4" borderId="1" xfId="0" quotePrefix="1" applyFont="1" applyFill="1" applyBorder="1" applyAlignment="1">
      <alignment vertical="center" wrapText="1"/>
    </xf>
    <xf numFmtId="0" fontId="1" fillId="0" borderId="0" xfId="0" applyFont="1" applyAlignment="1">
      <alignment vertical="center"/>
    </xf>
    <xf numFmtId="0" fontId="1" fillId="4" borderId="1" xfId="0" quotePrefix="1" applyFont="1" applyFill="1" applyBorder="1" applyAlignment="1">
      <alignment vertical="center"/>
    </xf>
    <xf numFmtId="0" fontId="1" fillId="6" borderId="0" xfId="0" applyFont="1" applyFill="1" applyAlignment="1">
      <alignment vertical="center"/>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1" fillId="6" borderId="0" xfId="0" applyFont="1" applyFill="1" applyAlignment="1">
      <alignment horizontal="center" vertical="center"/>
    </xf>
    <xf numFmtId="0" fontId="1" fillId="0" borderId="0" xfId="0" applyFont="1" applyAlignment="1">
      <alignment horizontal="center" vertical="center"/>
    </xf>
    <xf numFmtId="0" fontId="1" fillId="6" borderId="0" xfId="0" applyFont="1" applyFill="1" applyAlignment="1">
      <alignment horizontal="left" vertical="center"/>
    </xf>
    <xf numFmtId="0" fontId="2"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center"/>
    </xf>
    <xf numFmtId="0" fontId="3" fillId="3" borderId="1" xfId="0" applyFont="1" applyFill="1" applyBorder="1" applyAlignment="1">
      <alignment horizontal="left" vertic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3" fillId="5" borderId="1" xfId="0" applyFont="1" applyFill="1" applyBorder="1" applyAlignment="1">
      <alignment horizontal="left" vertical="center"/>
    </xf>
    <xf numFmtId="0" fontId="3" fillId="4" borderId="1" xfId="0" applyFont="1" applyFill="1" applyBorder="1" applyAlignment="1">
      <alignment horizontal="left" vertical="center"/>
    </xf>
    <xf numFmtId="0" fontId="1" fillId="0" borderId="0" xfId="0" applyFont="1" applyAlignment="1">
      <alignment horizontal="left" vertical="center"/>
    </xf>
    <xf numFmtId="0" fontId="1" fillId="6" borderId="0" xfId="0" applyFont="1" applyFill="1" applyAlignment="1">
      <alignment vertical="center" wrapText="1"/>
    </xf>
    <xf numFmtId="0" fontId="4" fillId="4" borderId="1" xfId="0" applyFont="1" applyFill="1" applyBorder="1" applyAlignment="1">
      <alignment horizontal="left" vertical="center" wrapText="1"/>
    </xf>
    <xf numFmtId="0" fontId="1" fillId="0" borderId="0" xfId="0" applyFont="1" applyAlignment="1">
      <alignment vertical="center" wrapText="1"/>
    </xf>
    <xf numFmtId="0" fontId="5" fillId="4" borderId="1" xfId="0" applyFont="1" applyFill="1" applyBorder="1" applyAlignment="1">
      <alignment horizontal="left" vertical="center" wrapText="1"/>
    </xf>
    <xf numFmtId="0" fontId="1" fillId="7" borderId="1" xfId="0" applyFont="1" applyFill="1" applyBorder="1" applyAlignment="1">
      <alignment vertical="center"/>
    </xf>
    <xf numFmtId="0" fontId="1" fillId="7" borderId="1" xfId="0" applyFont="1" applyFill="1" applyBorder="1" applyAlignment="1">
      <alignment vertical="center" wrapText="1"/>
    </xf>
    <xf numFmtId="0" fontId="1" fillId="7" borderId="1" xfId="0" applyFont="1" applyFill="1" applyBorder="1" applyAlignment="1">
      <alignment horizontal="left" vertical="center"/>
    </xf>
    <xf numFmtId="0" fontId="5" fillId="7"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1" fillId="8" borderId="1" xfId="0" applyFont="1" applyFill="1" applyBorder="1" applyAlignment="1">
      <alignment vertical="center"/>
    </xf>
    <xf numFmtId="0" fontId="5" fillId="8" borderId="1" xfId="0" applyFont="1" applyFill="1" applyBorder="1" applyAlignment="1">
      <alignment horizontal="left" vertical="center" wrapText="1"/>
    </xf>
    <xf numFmtId="0" fontId="1" fillId="8" borderId="1" xfId="0" applyFont="1" applyFill="1" applyBorder="1" applyAlignment="1">
      <alignment horizontal="center" vertical="center"/>
    </xf>
    <xf numFmtId="0" fontId="8" fillId="6" borderId="0" xfId="0" applyFont="1" applyFill="1" applyAlignment="1">
      <alignment vertical="center" wrapText="1"/>
    </xf>
    <xf numFmtId="0" fontId="8" fillId="6" borderId="0" xfId="0" applyFont="1" applyFill="1" applyAlignment="1">
      <alignment horizontal="center" vertical="center" wrapText="1"/>
    </xf>
    <xf numFmtId="0" fontId="8" fillId="6" borderId="0" xfId="0" applyFont="1" applyFill="1" applyBorder="1" applyAlignment="1">
      <alignment vertical="center" wrapText="1"/>
    </xf>
    <xf numFmtId="0" fontId="9" fillId="6" borderId="0" xfId="0" applyFont="1" applyFill="1" applyAlignment="1">
      <alignment vertical="center"/>
    </xf>
    <xf numFmtId="0" fontId="8" fillId="6" borderId="0" xfId="0" applyFont="1" applyFill="1" applyBorder="1" applyAlignment="1">
      <alignment horizontal="center" vertical="center" wrapText="1"/>
    </xf>
    <xf numFmtId="0" fontId="8" fillId="6" borderId="23" xfId="0" applyFont="1" applyFill="1" applyBorder="1" applyAlignment="1">
      <alignment vertical="center" wrapText="1"/>
    </xf>
    <xf numFmtId="0" fontId="11" fillId="6" borderId="0" xfId="0" applyFont="1" applyFill="1" applyAlignment="1">
      <alignment vertical="center" wrapText="1"/>
    </xf>
    <xf numFmtId="0" fontId="7" fillId="6" borderId="0" xfId="0" applyFont="1" applyFill="1" applyAlignment="1">
      <alignment vertical="center" wrapText="1"/>
    </xf>
    <xf numFmtId="0" fontId="13" fillId="6" borderId="0" xfId="0" applyFont="1" applyFill="1" applyAlignment="1">
      <alignment vertical="center" wrapText="1"/>
    </xf>
    <xf numFmtId="0" fontId="8" fillId="6" borderId="0" xfId="0" applyFont="1" applyFill="1" applyAlignment="1">
      <alignment horizontal="left" vertical="center" wrapText="1"/>
    </xf>
    <xf numFmtId="0" fontId="12" fillId="6" borderId="0" xfId="0" applyFont="1" applyFill="1" applyAlignment="1">
      <alignment vertical="center" wrapText="1"/>
    </xf>
    <xf numFmtId="0" fontId="11" fillId="6" borderId="0" xfId="0" applyFont="1" applyFill="1" applyAlignment="1">
      <alignment horizontal="left" vertical="center" wrapText="1"/>
    </xf>
    <xf numFmtId="0" fontId="10" fillId="6" borderId="0" xfId="0" applyFont="1" applyFill="1" applyBorder="1" applyAlignment="1">
      <alignment vertical="center" wrapText="1"/>
    </xf>
    <xf numFmtId="0" fontId="14" fillId="6" borderId="0" xfId="0" applyFont="1" applyFill="1" applyAlignment="1">
      <alignment vertical="center" wrapText="1"/>
    </xf>
    <xf numFmtId="0" fontId="0" fillId="6" borderId="0" xfId="0" applyFill="1" applyAlignment="1">
      <alignment vertical="center"/>
    </xf>
    <xf numFmtId="0" fontId="15" fillId="12" borderId="32" xfId="0" applyFont="1" applyFill="1" applyBorder="1" applyAlignment="1">
      <alignment horizontal="left" vertical="center"/>
    </xf>
    <xf numFmtId="0" fontId="15" fillId="12" borderId="33" xfId="0" applyFont="1" applyFill="1" applyBorder="1" applyAlignment="1">
      <alignment horizontal="center" vertical="center"/>
    </xf>
    <xf numFmtId="0" fontId="0" fillId="9" borderId="32" xfId="0" applyFill="1" applyBorder="1" applyAlignment="1">
      <alignment horizontal="center" vertical="center" wrapText="1"/>
    </xf>
    <xf numFmtId="0" fontId="0" fillId="8" borderId="32" xfId="0" applyFill="1" applyBorder="1" applyAlignment="1">
      <alignment horizontal="center" vertical="center" wrapText="1"/>
    </xf>
    <xf numFmtId="0" fontId="0" fillId="9" borderId="32" xfId="0" quotePrefix="1" applyFill="1" applyBorder="1" applyAlignment="1">
      <alignment horizontal="center" vertical="center" wrapText="1"/>
    </xf>
    <xf numFmtId="0" fontId="0" fillId="8" borderId="32" xfId="0" quotePrefix="1" applyFill="1" applyBorder="1" applyAlignment="1">
      <alignment horizontal="center" vertical="center" wrapText="1"/>
    </xf>
    <xf numFmtId="0" fontId="0" fillId="6" borderId="33" xfId="0" applyFill="1" applyBorder="1" applyAlignment="1">
      <alignment vertical="center" wrapText="1"/>
    </xf>
    <xf numFmtId="0" fontId="0" fillId="6" borderId="33" xfId="0" applyFill="1" applyBorder="1" applyAlignment="1">
      <alignment vertical="center"/>
    </xf>
    <xf numFmtId="0" fontId="0" fillId="7" borderId="32" xfId="0" applyFill="1" applyBorder="1" applyAlignment="1">
      <alignment horizontal="center" vertical="center" wrapText="1"/>
    </xf>
    <xf numFmtId="0" fontId="0" fillId="7" borderId="32" xfId="0" quotePrefix="1" applyFill="1" applyBorder="1" applyAlignment="1">
      <alignment horizontal="center" vertical="center" wrapText="1"/>
    </xf>
    <xf numFmtId="0" fontId="10" fillId="6" borderId="0" xfId="0" applyFont="1" applyFill="1" applyAlignment="1">
      <alignment vertical="center" wrapText="1"/>
    </xf>
    <xf numFmtId="0" fontId="10" fillId="6" borderId="0" xfId="0" applyFont="1" applyFill="1" applyAlignment="1">
      <alignment horizontal="center" vertical="center" wrapText="1"/>
    </xf>
    <xf numFmtId="0" fontId="10" fillId="6" borderId="0" xfId="0" applyFont="1" applyFill="1" applyAlignment="1">
      <alignment horizontal="left" vertical="center" wrapText="1"/>
    </xf>
    <xf numFmtId="0" fontId="10" fillId="6" borderId="0" xfId="0" applyFont="1" applyFill="1" applyBorder="1" applyAlignment="1">
      <alignment horizontal="left" vertical="center" wrapText="1"/>
    </xf>
    <xf numFmtId="0" fontId="16" fillId="6" borderId="0" xfId="0" applyFont="1" applyFill="1" applyAlignment="1">
      <alignment vertical="center" wrapText="1"/>
    </xf>
    <xf numFmtId="0" fontId="18" fillId="6" borderId="9" xfId="0" applyFont="1" applyFill="1" applyBorder="1" applyAlignment="1">
      <alignment horizontal="center" vertical="center" wrapText="1"/>
    </xf>
    <xf numFmtId="0" fontId="18" fillId="6" borderId="9" xfId="0" quotePrefix="1" applyFont="1" applyFill="1" applyBorder="1" applyAlignment="1">
      <alignment horizontal="center" vertical="center" wrapText="1"/>
    </xf>
    <xf numFmtId="0" fontId="18" fillId="6" borderId="5" xfId="0" quotePrefix="1" applyFont="1" applyFill="1" applyBorder="1" applyAlignment="1">
      <alignment horizontal="center" vertical="center" wrapText="1"/>
    </xf>
    <xf numFmtId="0" fontId="18" fillId="6" borderId="6" xfId="0" quotePrefix="1" applyFont="1" applyFill="1" applyBorder="1" applyAlignment="1">
      <alignment vertical="center" wrapText="1"/>
    </xf>
    <xf numFmtId="0" fontId="18" fillId="6" borderId="6" xfId="0" applyFont="1" applyFill="1" applyBorder="1" applyAlignment="1">
      <alignment horizontal="left" vertical="center" wrapText="1"/>
    </xf>
    <xf numFmtId="0" fontId="18" fillId="6" borderId="7" xfId="0" quotePrefix="1" applyFont="1" applyFill="1" applyBorder="1" applyAlignment="1">
      <alignment horizontal="left" vertical="center" wrapText="1"/>
    </xf>
    <xf numFmtId="0" fontId="18" fillId="6" borderId="9" xfId="0" applyFont="1" applyFill="1" applyBorder="1" applyAlignment="1">
      <alignment horizontal="left" vertical="center" wrapText="1"/>
    </xf>
    <xf numFmtId="0" fontId="19" fillId="6" borderId="7" xfId="0" applyFont="1" applyFill="1" applyBorder="1" applyAlignment="1">
      <alignment vertical="center" wrapText="1"/>
    </xf>
    <xf numFmtId="0" fontId="19" fillId="6" borderId="7" xfId="0" quotePrefix="1" applyFont="1" applyFill="1" applyBorder="1" applyAlignment="1">
      <alignment vertical="center" wrapText="1"/>
    </xf>
    <xf numFmtId="0" fontId="19" fillId="6" borderId="5" xfId="0" applyFont="1" applyFill="1" applyBorder="1" applyAlignment="1">
      <alignment vertical="center" wrapText="1"/>
    </xf>
    <xf numFmtId="0" fontId="19" fillId="6" borderId="0" xfId="0" applyFont="1" applyFill="1" applyBorder="1" applyAlignment="1">
      <alignment vertical="center" wrapText="1"/>
    </xf>
    <xf numFmtId="0" fontId="18" fillId="6" borderId="10" xfId="0" quotePrefix="1" applyFont="1" applyFill="1" applyBorder="1" applyAlignment="1">
      <alignment vertical="center" wrapText="1"/>
    </xf>
    <xf numFmtId="0" fontId="18" fillId="6" borderId="6" xfId="0" quotePrefix="1" applyFont="1" applyFill="1" applyBorder="1" applyAlignment="1">
      <alignment horizontal="left" vertical="center" wrapText="1"/>
    </xf>
    <xf numFmtId="0" fontId="20" fillId="6" borderId="0" xfId="0" applyFont="1" applyFill="1" applyBorder="1" applyAlignment="1">
      <alignment vertical="center" wrapText="1"/>
    </xf>
    <xf numFmtId="0" fontId="18" fillId="6" borderId="9" xfId="0" quotePrefix="1" applyFont="1" applyFill="1" applyBorder="1" applyAlignment="1">
      <alignment horizontal="left" vertical="center" wrapText="1"/>
    </xf>
    <xf numFmtId="0" fontId="18" fillId="6" borderId="6" xfId="0" quotePrefix="1" applyFont="1" applyFill="1" applyBorder="1" applyAlignment="1">
      <alignment horizontal="center" vertical="center" wrapText="1"/>
    </xf>
    <xf numFmtId="0" fontId="18" fillId="6" borderId="6" xfId="0" applyFont="1" applyFill="1" applyBorder="1" applyAlignment="1">
      <alignment horizontal="center" vertical="center" wrapText="1"/>
    </xf>
    <xf numFmtId="0" fontId="19" fillId="6" borderId="24" xfId="0" quotePrefix="1" applyFont="1" applyFill="1" applyBorder="1" applyAlignment="1">
      <alignment vertical="center" wrapText="1"/>
    </xf>
    <xf numFmtId="0" fontId="18" fillId="6" borderId="7" xfId="0" applyFont="1" applyFill="1" applyBorder="1" applyAlignment="1">
      <alignment vertical="center" wrapText="1"/>
    </xf>
    <xf numFmtId="0" fontId="19" fillId="0" borderId="5" xfId="0" applyFont="1" applyFill="1" applyBorder="1" applyAlignment="1">
      <alignment vertical="center" wrapText="1"/>
    </xf>
    <xf numFmtId="0" fontId="19" fillId="0" borderId="0" xfId="0" applyFont="1" applyFill="1" applyBorder="1" applyAlignment="1">
      <alignment vertical="center" wrapText="1"/>
    </xf>
    <xf numFmtId="0" fontId="18" fillId="6" borderId="14" xfId="0" applyFont="1" applyFill="1" applyBorder="1" applyAlignment="1">
      <alignment horizontal="center" vertical="center" wrapText="1"/>
    </xf>
    <xf numFmtId="0" fontId="18" fillId="6" borderId="14" xfId="0" quotePrefix="1"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5" xfId="0" quotePrefix="1" applyFont="1" applyFill="1" applyBorder="1" applyAlignment="1">
      <alignment horizontal="center" vertical="center" wrapText="1"/>
    </xf>
    <xf numFmtId="0" fontId="18" fillId="6" borderId="15" xfId="0" quotePrefix="1" applyFont="1" applyFill="1" applyBorder="1" applyAlignment="1">
      <alignment vertical="center" wrapText="1"/>
    </xf>
    <xf numFmtId="0" fontId="18" fillId="6" borderId="15" xfId="0" applyFont="1" applyFill="1" applyBorder="1" applyAlignment="1">
      <alignment horizontal="left" vertical="center" wrapText="1"/>
    </xf>
    <xf numFmtId="0" fontId="18" fillId="6" borderId="16" xfId="0" applyFont="1" applyFill="1" applyBorder="1" applyAlignment="1">
      <alignment vertical="center" wrapText="1"/>
    </xf>
    <xf numFmtId="0" fontId="18" fillId="6" borderId="25" xfId="0" applyFont="1" applyFill="1" applyBorder="1" applyAlignment="1">
      <alignment horizontal="left" vertical="center" wrapText="1"/>
    </xf>
    <xf numFmtId="0" fontId="19" fillId="0" borderId="14" xfId="0" applyFont="1" applyFill="1" applyBorder="1" applyAlignment="1">
      <alignment vertical="center" wrapText="1"/>
    </xf>
    <xf numFmtId="0" fontId="18" fillId="6" borderId="14" xfId="0" applyFont="1" applyFill="1" applyBorder="1" applyAlignment="1">
      <alignment horizontal="left" vertical="center" wrapText="1"/>
    </xf>
    <xf numFmtId="0" fontId="21" fillId="6" borderId="19" xfId="0" applyFont="1" applyFill="1" applyBorder="1" applyAlignment="1">
      <alignment horizontal="center" vertical="center" wrapText="1"/>
    </xf>
    <xf numFmtId="0" fontId="21" fillId="6" borderId="19" xfId="0" quotePrefix="1" applyFont="1" applyFill="1" applyBorder="1" applyAlignment="1">
      <alignment horizontal="center" vertical="center" wrapText="1"/>
    </xf>
    <xf numFmtId="0" fontId="21" fillId="6" borderId="20" xfId="0" applyFont="1" applyFill="1" applyBorder="1" applyAlignment="1">
      <alignment horizontal="center" vertical="center" wrapText="1"/>
    </xf>
    <xf numFmtId="0" fontId="21" fillId="6" borderId="20" xfId="0" quotePrefix="1" applyFont="1" applyFill="1" applyBorder="1" applyAlignment="1">
      <alignment vertical="center" wrapText="1"/>
    </xf>
    <xf numFmtId="0" fontId="21" fillId="6" borderId="17" xfId="0" applyFont="1" applyFill="1" applyBorder="1" applyAlignment="1">
      <alignment horizontal="left" vertical="center" wrapText="1"/>
    </xf>
    <xf numFmtId="0" fontId="22" fillId="6" borderId="19" xfId="0" quotePrefix="1" applyFont="1" applyFill="1" applyBorder="1" applyAlignment="1">
      <alignment vertical="center" wrapText="1"/>
    </xf>
    <xf numFmtId="0" fontId="22" fillId="6" borderId="20" xfId="0" quotePrefix="1" applyFont="1" applyFill="1" applyBorder="1" applyAlignment="1">
      <alignment vertical="center" wrapText="1"/>
    </xf>
    <xf numFmtId="0" fontId="22" fillId="6" borderId="19" xfId="0" applyFont="1" applyFill="1" applyBorder="1" applyAlignment="1">
      <alignment vertical="center" wrapText="1"/>
    </xf>
    <xf numFmtId="0" fontId="22" fillId="6" borderId="0" xfId="0" applyFont="1" applyFill="1" applyBorder="1" applyAlignment="1">
      <alignment vertical="center" wrapText="1"/>
    </xf>
    <xf numFmtId="0" fontId="21" fillId="6" borderId="19" xfId="0" applyFont="1" applyFill="1" applyBorder="1" applyAlignment="1">
      <alignment horizontal="left" vertical="center" wrapText="1"/>
    </xf>
    <xf numFmtId="0" fontId="19" fillId="6" borderId="6" xfId="0" quotePrefix="1" applyFont="1" applyFill="1" applyBorder="1" applyAlignment="1">
      <alignment vertical="center" wrapText="1"/>
    </xf>
    <xf numFmtId="0" fontId="19" fillId="6" borderId="6" xfId="0" applyFont="1" applyFill="1" applyBorder="1" applyAlignment="1">
      <alignment vertical="center" wrapText="1"/>
    </xf>
    <xf numFmtId="0" fontId="19" fillId="6" borderId="9" xfId="0" applyFont="1" applyFill="1" applyBorder="1" applyAlignment="1">
      <alignment vertical="center" wrapText="1"/>
    </xf>
    <xf numFmtId="0" fontId="18" fillId="6" borderId="10" xfId="0" applyFont="1" applyFill="1" applyBorder="1" applyAlignment="1">
      <alignment horizontal="center" vertical="center" wrapText="1"/>
    </xf>
    <xf numFmtId="0" fontId="18" fillId="6" borderId="10" xfId="0" quotePrefix="1" applyFont="1" applyFill="1" applyBorder="1" applyAlignment="1">
      <alignment horizontal="center" vertical="center" wrapText="1"/>
    </xf>
    <xf numFmtId="0" fontId="18" fillId="6" borderId="24" xfId="0" applyFont="1" applyFill="1" applyBorder="1" applyAlignment="1">
      <alignment horizontal="left" vertical="center" wrapText="1"/>
    </xf>
    <xf numFmtId="0" fontId="18" fillId="6" borderId="10" xfId="0" applyFont="1" applyFill="1" applyBorder="1" applyAlignment="1">
      <alignment horizontal="left" vertical="center" wrapText="1"/>
    </xf>
    <xf numFmtId="0" fontId="19" fillId="10" borderId="6" xfId="0" quotePrefix="1" applyFont="1" applyFill="1" applyBorder="1" applyAlignment="1">
      <alignment vertical="center" wrapText="1"/>
    </xf>
    <xf numFmtId="0" fontId="19" fillId="10" borderId="6" xfId="0" applyFont="1" applyFill="1" applyBorder="1" applyAlignment="1">
      <alignment vertical="center" wrapText="1"/>
    </xf>
    <xf numFmtId="0" fontId="19" fillId="10" borderId="9" xfId="0" applyFont="1" applyFill="1" applyBorder="1" applyAlignment="1">
      <alignment vertical="center" wrapText="1"/>
    </xf>
    <xf numFmtId="0" fontId="19" fillId="10" borderId="0" xfId="0" applyFont="1" applyFill="1" applyBorder="1" applyAlignment="1">
      <alignment vertical="center" wrapText="1"/>
    </xf>
    <xf numFmtId="0" fontId="18" fillId="6" borderId="7" xfId="0" applyFont="1" applyFill="1" applyBorder="1" applyAlignment="1">
      <alignment horizontal="left" wrapText="1"/>
    </xf>
    <xf numFmtId="0" fontId="22" fillId="11" borderId="7" xfId="0" quotePrefix="1" applyFont="1" applyFill="1" applyBorder="1" applyAlignment="1">
      <alignment vertical="center" wrapText="1"/>
    </xf>
    <xf numFmtId="0" fontId="22" fillId="6" borderId="7" xfId="0" quotePrefix="1" applyFont="1" applyFill="1" applyBorder="1" applyAlignment="1">
      <alignment vertical="center" wrapText="1"/>
    </xf>
    <xf numFmtId="0" fontId="22" fillId="6" borderId="9"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18" fillId="6" borderId="10" xfId="0" applyFont="1" applyFill="1" applyBorder="1" applyAlignment="1">
      <alignment vertical="center" wrapText="1"/>
    </xf>
    <xf numFmtId="0" fontId="18" fillId="6" borderId="13" xfId="0" quotePrefix="1" applyFont="1" applyFill="1" applyBorder="1" applyAlignment="1">
      <alignment vertical="center" wrapText="1"/>
    </xf>
    <xf numFmtId="0" fontId="18" fillId="6" borderId="7" xfId="0" applyFont="1" applyFill="1" applyBorder="1" applyAlignment="1">
      <alignment horizontal="left" vertical="center" wrapText="1"/>
    </xf>
    <xf numFmtId="0" fontId="18" fillId="0" borderId="7" xfId="0" quotePrefix="1" applyFont="1" applyFill="1" applyBorder="1" applyAlignment="1">
      <alignment horizontal="left" vertical="center" wrapText="1"/>
    </xf>
    <xf numFmtId="0" fontId="18" fillId="6" borderId="11" xfId="0" applyFont="1" applyFill="1" applyBorder="1" applyAlignment="1">
      <alignment vertical="center" wrapText="1"/>
    </xf>
    <xf numFmtId="0" fontId="18" fillId="6" borderId="13" xfId="0" quotePrefix="1" applyFont="1" applyFill="1" applyBorder="1" applyAlignment="1">
      <alignment horizontal="center" vertical="center" wrapText="1"/>
    </xf>
    <xf numFmtId="0" fontId="18" fillId="6" borderId="7" xfId="0" quotePrefix="1" applyFont="1" applyFill="1" applyBorder="1" applyAlignment="1">
      <alignment vertical="center" wrapText="1"/>
    </xf>
    <xf numFmtId="0" fontId="19" fillId="10" borderId="7" xfId="0" quotePrefix="1" applyFont="1" applyFill="1" applyBorder="1" applyAlignment="1">
      <alignment vertical="center" wrapText="1"/>
    </xf>
    <xf numFmtId="0" fontId="18" fillId="6" borderId="13" xfId="0" applyFont="1" applyFill="1" applyBorder="1" applyAlignment="1">
      <alignment horizontal="center" vertical="center" wrapText="1"/>
    </xf>
    <xf numFmtId="0" fontId="18" fillId="6" borderId="13" xfId="0" applyFont="1" applyFill="1" applyBorder="1" applyAlignment="1">
      <alignment vertical="center" wrapText="1"/>
    </xf>
    <xf numFmtId="0" fontId="19" fillId="6" borderId="9"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7" fillId="6" borderId="9" xfId="0" quotePrefix="1" applyFont="1" applyFill="1" applyBorder="1" applyAlignment="1">
      <alignment horizontal="center" vertical="center" wrapText="1"/>
    </xf>
    <xf numFmtId="0" fontId="18" fillId="6" borderId="8" xfId="0" quotePrefix="1" applyFont="1" applyFill="1" applyBorder="1" applyAlignment="1">
      <alignment horizontal="center" vertical="center" wrapText="1"/>
    </xf>
    <xf numFmtId="0" fontId="17" fillId="6" borderId="11" xfId="0" quotePrefix="1" applyFont="1" applyFill="1" applyBorder="1" applyAlignment="1">
      <alignment horizontal="center" vertical="center" wrapText="1"/>
    </xf>
    <xf numFmtId="0" fontId="18" fillId="6" borderId="8" xfId="0" quotePrefix="1" applyFont="1" applyFill="1" applyBorder="1" applyAlignment="1">
      <alignment vertical="center" wrapText="1"/>
    </xf>
    <xf numFmtId="0" fontId="19" fillId="6" borderId="24" xfId="0" applyFont="1" applyFill="1" applyBorder="1" applyAlignment="1">
      <alignment vertical="center" wrapText="1"/>
    </xf>
    <xf numFmtId="0" fontId="19" fillId="6" borderId="11" xfId="0" applyFont="1" applyFill="1" applyBorder="1" applyAlignment="1">
      <alignment vertical="center" wrapText="1"/>
    </xf>
    <xf numFmtId="0" fontId="18" fillId="6" borderId="7" xfId="0" quotePrefix="1" applyFont="1" applyFill="1" applyBorder="1" applyAlignment="1">
      <alignment horizontal="center" vertical="center" wrapText="1"/>
    </xf>
    <xf numFmtId="0" fontId="20" fillId="6" borderId="22" xfId="0" applyFont="1" applyFill="1" applyBorder="1" applyAlignment="1">
      <alignment vertical="center" wrapText="1"/>
    </xf>
    <xf numFmtId="0" fontId="19" fillId="10" borderId="7" xfId="0" applyFont="1" applyFill="1" applyBorder="1" applyAlignment="1">
      <alignment vertical="center" wrapText="1"/>
    </xf>
    <xf numFmtId="0" fontId="20" fillId="10" borderId="27" xfId="0" applyFont="1" applyFill="1" applyBorder="1" applyAlignment="1">
      <alignment vertical="center" wrapText="1"/>
    </xf>
    <xf numFmtId="0" fontId="18" fillId="6" borderId="25" xfId="0" applyFont="1" applyFill="1" applyBorder="1" applyAlignment="1">
      <alignment horizontal="center" vertical="center" wrapText="1"/>
    </xf>
    <xf numFmtId="0" fontId="18" fillId="6" borderId="25" xfId="0" quotePrefix="1" applyFont="1" applyFill="1" applyBorder="1" applyAlignment="1">
      <alignment horizontal="center" vertical="center" wrapText="1"/>
    </xf>
    <xf numFmtId="0" fontId="18" fillId="6" borderId="28" xfId="0" quotePrefix="1" applyFont="1" applyFill="1" applyBorder="1" applyAlignment="1">
      <alignment vertical="center" wrapText="1"/>
    </xf>
    <xf numFmtId="0" fontId="18" fillId="6" borderId="28" xfId="0" applyFont="1" applyFill="1" applyBorder="1" applyAlignment="1">
      <alignment horizontal="left" vertical="center" wrapText="1"/>
    </xf>
    <xf numFmtId="0" fontId="19" fillId="10" borderId="28" xfId="0" applyFont="1" applyFill="1" applyBorder="1" applyAlignment="1">
      <alignment vertical="center" wrapText="1"/>
    </xf>
    <xf numFmtId="0" fontId="19" fillId="10" borderId="25" xfId="0" applyFont="1" applyFill="1" applyBorder="1" applyAlignment="1">
      <alignment vertical="center" wrapText="1"/>
    </xf>
    <xf numFmtId="0" fontId="25" fillId="10" borderId="29" xfId="0" applyFont="1" applyFill="1" applyBorder="1" applyAlignment="1">
      <alignment vertical="center" wrapText="1"/>
    </xf>
    <xf numFmtId="0" fontId="17" fillId="6" borderId="18" xfId="0" applyFont="1" applyFill="1" applyBorder="1" applyAlignment="1">
      <alignment vertical="center" wrapText="1"/>
    </xf>
    <xf numFmtId="0" fontId="18" fillId="6" borderId="26" xfId="0" applyFont="1" applyFill="1" applyBorder="1" applyAlignment="1">
      <alignment horizontal="center" vertical="center" wrapText="1"/>
    </xf>
    <xf numFmtId="0" fontId="18" fillId="6" borderId="9" xfId="0" applyFont="1" applyFill="1" applyBorder="1" applyAlignment="1">
      <alignment vertical="center" wrapText="1"/>
    </xf>
    <xf numFmtId="0" fontId="19" fillId="6" borderId="13" xfId="0" quotePrefix="1" applyFont="1" applyFill="1" applyBorder="1" applyAlignment="1">
      <alignment vertical="center" wrapText="1"/>
    </xf>
    <xf numFmtId="0" fontId="19" fillId="6" borderId="13" xfId="0" applyFont="1" applyFill="1" applyBorder="1" applyAlignment="1">
      <alignment vertical="center" wrapText="1"/>
    </xf>
    <xf numFmtId="0" fontId="18" fillId="6" borderId="26" xfId="0" applyFont="1" applyFill="1" applyBorder="1" applyAlignment="1">
      <alignment horizontal="left" vertical="center" wrapText="1"/>
    </xf>
    <xf numFmtId="0" fontId="17" fillId="6" borderId="9" xfId="0" applyFont="1" applyFill="1" applyBorder="1" applyAlignment="1">
      <alignment vertical="center" wrapText="1"/>
    </xf>
    <xf numFmtId="0" fontId="18" fillId="6" borderId="6" xfId="0" applyFont="1" applyFill="1" applyBorder="1" applyAlignment="1">
      <alignment vertical="center" wrapText="1"/>
    </xf>
    <xf numFmtId="0" fontId="17" fillId="6" borderId="9" xfId="0" applyFont="1" applyFill="1" applyBorder="1" applyAlignment="1">
      <alignment horizontal="center" vertical="center" wrapText="1"/>
    </xf>
    <xf numFmtId="0" fontId="18" fillId="0" borderId="6" xfId="0" quotePrefix="1" applyFont="1" applyFill="1" applyBorder="1" applyAlignment="1">
      <alignment horizontal="left" vertical="center" wrapText="1"/>
    </xf>
    <xf numFmtId="0" fontId="17" fillId="6" borderId="10" xfId="0" applyFont="1" applyFill="1" applyBorder="1" applyAlignment="1">
      <alignment horizontal="center" vertical="center" wrapText="1"/>
    </xf>
    <xf numFmtId="0" fontId="18" fillId="6" borderId="10" xfId="0" quotePrefix="1" applyFont="1" applyFill="1" applyBorder="1" applyAlignment="1">
      <alignment horizontal="left" vertical="center" wrapText="1"/>
    </xf>
    <xf numFmtId="0" fontId="19" fillId="6" borderId="10" xfId="0" applyFont="1" applyFill="1" applyBorder="1" applyAlignment="1">
      <alignment vertical="center" wrapText="1"/>
    </xf>
    <xf numFmtId="0" fontId="19" fillId="6" borderId="10" xfId="0" quotePrefix="1" applyFont="1" applyFill="1" applyBorder="1" applyAlignment="1">
      <alignment vertical="center" wrapText="1"/>
    </xf>
    <xf numFmtId="0" fontId="20" fillId="6" borderId="0" xfId="0" quotePrefix="1" applyFont="1" applyFill="1" applyBorder="1" applyAlignment="1">
      <alignment vertical="center" wrapText="1"/>
    </xf>
    <xf numFmtId="0" fontId="18" fillId="6" borderId="16" xfId="0" applyFont="1" applyFill="1" applyBorder="1" applyAlignment="1">
      <alignment horizontal="center" vertical="center" wrapText="1"/>
    </xf>
    <xf numFmtId="0" fontId="18" fillId="6" borderId="16" xfId="0" quotePrefix="1" applyFont="1" applyFill="1" applyBorder="1" applyAlignment="1">
      <alignment horizontal="left" vertical="center" wrapText="1"/>
    </xf>
    <xf numFmtId="0" fontId="19" fillId="6" borderId="15" xfId="0" applyFont="1" applyFill="1" applyBorder="1" applyAlignment="1">
      <alignment vertical="center" wrapText="1"/>
    </xf>
    <xf numFmtId="0" fontId="19" fillId="6" borderId="16" xfId="0" applyFont="1" applyFill="1" applyBorder="1" applyAlignment="1">
      <alignment vertical="center" wrapText="1"/>
    </xf>
    <xf numFmtId="0" fontId="19" fillId="6" borderId="15" xfId="0" quotePrefix="1" applyFont="1" applyFill="1" applyBorder="1" applyAlignment="1">
      <alignment vertical="center" wrapText="1"/>
    </xf>
    <xf numFmtId="0" fontId="18" fillId="6" borderId="8"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8" xfId="0" applyFont="1" applyFill="1" applyBorder="1" applyAlignment="1">
      <alignment vertical="center" wrapText="1"/>
    </xf>
    <xf numFmtId="0" fontId="18" fillId="6" borderId="13" xfId="0" applyFont="1" applyFill="1" applyBorder="1" applyAlignment="1">
      <alignment horizontal="left" vertical="center" wrapText="1"/>
    </xf>
    <xf numFmtId="0" fontId="18" fillId="6" borderId="13" xfId="0" quotePrefix="1" applyFont="1" applyFill="1" applyBorder="1" applyAlignment="1">
      <alignment horizontal="left" vertical="center" wrapText="1"/>
    </xf>
    <xf numFmtId="0" fontId="19" fillId="6" borderId="9" xfId="0" quotePrefix="1" applyFont="1" applyFill="1" applyBorder="1" applyAlignment="1">
      <alignment vertical="center" wrapText="1"/>
    </xf>
    <xf numFmtId="0" fontId="25" fillId="6" borderId="0" xfId="0" quotePrefix="1" applyFont="1" applyFill="1" applyBorder="1" applyAlignment="1">
      <alignment vertical="center" wrapText="1"/>
    </xf>
    <xf numFmtId="0" fontId="17" fillId="6" borderId="19"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19" xfId="0" quotePrefix="1" applyFont="1" applyFill="1" applyBorder="1" applyAlignment="1">
      <alignment horizontal="center" vertical="center" wrapText="1"/>
    </xf>
    <xf numFmtId="0" fontId="18" fillId="6" borderId="19" xfId="0" applyFont="1" applyFill="1" applyBorder="1" applyAlignment="1">
      <alignment vertical="center" wrapText="1"/>
    </xf>
    <xf numFmtId="0" fontId="18" fillId="6" borderId="18" xfId="0" applyFont="1" applyFill="1" applyBorder="1" applyAlignment="1">
      <alignment horizontal="left" vertical="center" wrapText="1"/>
    </xf>
    <xf numFmtId="0" fontId="18" fillId="6" borderId="19" xfId="0" applyFont="1" applyFill="1" applyBorder="1" applyAlignment="1">
      <alignment horizontal="left" vertical="center" wrapText="1"/>
    </xf>
    <xf numFmtId="0" fontId="19" fillId="6" borderId="19" xfId="0" applyFont="1" applyFill="1" applyBorder="1" applyAlignment="1">
      <alignment vertical="center" wrapText="1"/>
    </xf>
    <xf numFmtId="0" fontId="25" fillId="6" borderId="0" xfId="0" applyFont="1" applyFill="1" applyBorder="1" applyAlignment="1">
      <alignment vertical="center" wrapText="1"/>
    </xf>
    <xf numFmtId="0" fontId="17" fillId="6" borderId="6" xfId="0" applyFont="1" applyFill="1" applyBorder="1" applyAlignment="1">
      <alignment horizontal="center" vertical="center" wrapText="1"/>
    </xf>
    <xf numFmtId="0" fontId="18" fillId="6" borderId="24" xfId="0" quotePrefix="1" applyFont="1" applyFill="1" applyBorder="1" applyAlignment="1">
      <alignment horizontal="left" vertical="center" wrapText="1"/>
    </xf>
    <xf numFmtId="0" fontId="18" fillId="6" borderId="21" xfId="0" quotePrefix="1" applyFont="1" applyFill="1" applyBorder="1" applyAlignment="1">
      <alignment horizontal="center" vertical="center" wrapText="1"/>
    </xf>
    <xf numFmtId="0" fontId="18" fillId="6" borderId="21" xfId="0" applyFont="1" applyFill="1" applyBorder="1" applyAlignment="1">
      <alignment horizontal="center" vertical="center" wrapText="1"/>
    </xf>
    <xf numFmtId="0" fontId="27" fillId="13" borderId="4"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0" xfId="0" applyFont="1" applyFill="1" applyBorder="1" applyAlignment="1">
      <alignment horizontal="center" vertical="center" wrapText="1"/>
    </xf>
    <xf numFmtId="0" fontId="8" fillId="6" borderId="0" xfId="0" applyFont="1" applyFill="1" applyAlignment="1">
      <alignment horizontal="center" vertical="center" wrapText="1"/>
    </xf>
    <xf numFmtId="0" fontId="19" fillId="6" borderId="10" xfId="0" quotePrefix="1" applyFont="1" applyFill="1" applyBorder="1" applyAlignment="1">
      <alignment horizontal="left" vertical="center" wrapText="1"/>
    </xf>
    <xf numFmtId="0" fontId="19" fillId="6" borderId="14" xfId="0" quotePrefix="1" applyFont="1" applyFill="1" applyBorder="1" applyAlignment="1">
      <alignment horizontal="left" vertical="center" wrapText="1"/>
    </xf>
    <xf numFmtId="0" fontId="26" fillId="17" borderId="17" xfId="0" applyFont="1" applyFill="1" applyBorder="1" applyAlignment="1">
      <alignment horizontal="center" vertical="center" textRotation="90" wrapText="1"/>
    </xf>
    <xf numFmtId="0" fontId="26" fillId="17" borderId="12" xfId="0" applyFont="1" applyFill="1" applyBorder="1" applyAlignment="1">
      <alignment horizontal="center" vertical="center" textRotation="90" wrapText="1"/>
    </xf>
    <xf numFmtId="0" fontId="18" fillId="6" borderId="10"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26" fillId="14" borderId="8" xfId="0" applyFont="1" applyFill="1" applyBorder="1" applyAlignment="1">
      <alignment horizontal="center" vertical="center" textRotation="90" wrapText="1"/>
    </xf>
    <xf numFmtId="0" fontId="26" fillId="14" borderId="12" xfId="0" applyFont="1" applyFill="1" applyBorder="1" applyAlignment="1">
      <alignment horizontal="center" vertical="center" textRotation="90" wrapText="1"/>
    </xf>
    <xf numFmtId="0" fontId="17" fillId="6" borderId="1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26" fillId="15" borderId="17" xfId="0" applyFont="1" applyFill="1" applyBorder="1" applyAlignment="1">
      <alignment horizontal="center" vertical="center" textRotation="90" wrapText="1"/>
    </xf>
    <xf numFmtId="0" fontId="26" fillId="15" borderId="8" xfId="0" applyFont="1" applyFill="1" applyBorder="1" applyAlignment="1">
      <alignment horizontal="center" vertical="center" textRotation="90" wrapText="1"/>
    </xf>
    <xf numFmtId="0" fontId="26" fillId="15" borderId="12" xfId="0" applyFont="1" applyFill="1" applyBorder="1" applyAlignment="1">
      <alignment horizontal="center" vertical="center" textRotation="90" wrapText="1"/>
    </xf>
    <xf numFmtId="0" fontId="26" fillId="16" borderId="17" xfId="0" applyFont="1" applyFill="1" applyBorder="1" applyAlignment="1">
      <alignment horizontal="center" vertical="center" textRotation="90" wrapText="1"/>
    </xf>
    <xf numFmtId="0" fontId="26" fillId="16" borderId="8" xfId="0" applyFont="1" applyFill="1" applyBorder="1" applyAlignment="1">
      <alignment horizontal="center" vertical="center" textRotation="90" wrapText="1"/>
    </xf>
    <xf numFmtId="0" fontId="26" fillId="16" borderId="12" xfId="0" applyFont="1" applyFill="1" applyBorder="1" applyAlignment="1">
      <alignment horizontal="center" vertical="center" textRotation="90" wrapText="1"/>
    </xf>
    <xf numFmtId="0" fontId="27" fillId="13" borderId="3" xfId="0" applyFont="1" applyFill="1" applyBorder="1" applyAlignment="1">
      <alignment horizontal="center" vertical="center" wrapText="1"/>
    </xf>
    <xf numFmtId="0" fontId="27" fillId="13" borderId="4"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8" fillId="6" borderId="10" xfId="0" quotePrefix="1" applyFont="1" applyFill="1" applyBorder="1" applyAlignment="1">
      <alignment horizontal="center" vertical="center" wrapText="1"/>
    </xf>
    <xf numFmtId="0" fontId="18" fillId="6" borderId="9" xfId="0" quotePrefix="1"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5" fillId="12" borderId="1" xfId="0" applyFont="1" applyFill="1" applyBorder="1" applyAlignment="1">
      <alignment horizontal="center" vertical="center"/>
    </xf>
    <xf numFmtId="0" fontId="0" fillId="6" borderId="1" xfId="0" applyFill="1" applyBorder="1" applyAlignment="1">
      <alignment horizontal="center" vertical="center"/>
    </xf>
    <xf numFmtId="0" fontId="15" fillId="7" borderId="1" xfId="0" applyFont="1" applyFill="1" applyBorder="1" applyAlignment="1">
      <alignment horizontal="center" vertical="center" wrapText="1"/>
    </xf>
    <xf numFmtId="0" fontId="15" fillId="8" borderId="34"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0" fillId="9"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7" borderId="1" xfId="0" applyFont="1" applyFill="1" applyBorder="1" applyAlignment="1">
      <alignment horizontal="center" vertical="center"/>
    </xf>
    <xf numFmtId="0" fontId="15" fillId="12" borderId="32" xfId="0" applyFont="1" applyFill="1" applyBorder="1" applyAlignment="1">
      <alignment horizontal="center" vertical="center"/>
    </xf>
    <xf numFmtId="0" fontId="15" fillId="12" borderId="33" xfId="0" applyFont="1" applyFill="1" applyBorder="1" applyAlignment="1">
      <alignment horizontal="center" vertical="center"/>
    </xf>
    <xf numFmtId="0" fontId="15" fillId="9" borderId="34"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26" fillId="18" borderId="17" xfId="0" applyFont="1" applyFill="1" applyBorder="1" applyAlignment="1">
      <alignment horizontal="center" vertical="center" textRotation="90" wrapText="1"/>
    </xf>
    <xf numFmtId="0" fontId="26" fillId="18" borderId="8" xfId="0" applyFont="1" applyFill="1" applyBorder="1" applyAlignment="1">
      <alignment horizontal="center" vertical="center" textRotation="90" wrapText="1"/>
    </xf>
  </cellXfs>
  <cellStyles count="1">
    <cellStyle name="Normal" xfId="0" builtinId="0"/>
  </cellStyles>
  <dxfs count="0"/>
  <tableStyles count="0" defaultTableStyle="TableStyleMedium9" defaultPivotStyle="PivotStyleLight16"/>
  <colors>
    <mruColors>
      <color rgb="FF00AC8C"/>
      <color rgb="FFE42313"/>
      <color rgb="FFFF8D7E"/>
      <color rgb="FF91AE4F"/>
      <color rgb="FF7D4E5B"/>
      <color rgb="FF484D7A"/>
      <color rgb="FFFF6F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Gaëlle MAGNAVACCA" id="{2DCBBF7C-BD97-45A9-AA65-AD288B76C1AF}" userId="S::gmagnavacca@elcimai.com::3bae015e-8c28-4710-863b-5f31cd06ef03"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 dT="2019-10-22T10:16:13.72" personId="{2DCBBF7C-BD97-45A9-AA65-AD288B76C1AF}" id="{5AC2EFC7-7014-4923-ADBA-B4561F7B0EDF}">
    <text>Dans les PRPGD: indicateurs de suivi d'actions mais sans objectifs de suivi indicateurs</text>
  </threadedComment>
  <threadedComment ref="J2" dT="2019-10-22T10:16:54.09" personId="{2DCBBF7C-BD97-45A9-AA65-AD288B76C1AF}" id="{186C1993-E82F-43E0-AA79-FB379060E13C}">
    <text>si pas de données ou de sources indiquées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workbookViewId="0">
      <pane xSplit="3" ySplit="2" topLeftCell="F51" activePane="bottomRight" state="frozen"/>
      <selection pane="topRight" activeCell="D1" sqref="D1"/>
      <selection pane="bottomLeft" activeCell="A3" sqref="A3"/>
      <selection pane="bottomRight" activeCell="B56" sqref="B56"/>
    </sheetView>
  </sheetViews>
  <sheetFormatPr baseColWidth="10" defaultColWidth="11.5" defaultRowHeight="28.25" customHeight="1"/>
  <cols>
    <col min="1" max="1" width="4" style="16" customWidth="1"/>
    <col min="2" max="2" width="21.5" style="14" customWidth="1"/>
    <col min="3" max="3" width="67.5" style="38" customWidth="1"/>
    <col min="4" max="4" width="32.33203125" style="14" customWidth="1"/>
    <col min="5" max="5" width="53.5" style="14" customWidth="1"/>
    <col min="6" max="6" width="32.33203125" style="35" customWidth="1"/>
    <col min="7" max="7" width="46.33203125" style="35" customWidth="1"/>
    <col min="8" max="10" width="11.5" style="23"/>
    <col min="11" max="16" width="11.5" style="16"/>
    <col min="17" max="16384" width="11.5" style="14"/>
  </cols>
  <sheetData>
    <row r="1" spans="2:12" s="16" customFormat="1" ht="8" customHeight="1">
      <c r="C1" s="36"/>
      <c r="F1" s="24"/>
      <c r="G1" s="24"/>
      <c r="H1" s="22"/>
      <c r="I1" s="22"/>
      <c r="J1" s="22"/>
    </row>
    <row r="2" spans="2:12" ht="28.25" customHeight="1">
      <c r="B2" s="1" t="s">
        <v>2</v>
      </c>
      <c r="C2" s="1" t="s">
        <v>5</v>
      </c>
      <c r="D2" s="1" t="s">
        <v>22</v>
      </c>
      <c r="E2" s="1" t="s">
        <v>118</v>
      </c>
      <c r="F2" s="25" t="s">
        <v>121</v>
      </c>
      <c r="G2" s="17" t="s">
        <v>6</v>
      </c>
      <c r="H2" s="17" t="s">
        <v>25</v>
      </c>
      <c r="I2" s="17" t="s">
        <v>120</v>
      </c>
      <c r="J2" s="17" t="s">
        <v>93</v>
      </c>
    </row>
    <row r="3" spans="2:12" ht="28.25" customHeight="1">
      <c r="B3" s="2" t="s">
        <v>0</v>
      </c>
      <c r="C3" s="3" t="s">
        <v>18</v>
      </c>
      <c r="D3" s="2" t="s">
        <v>3</v>
      </c>
      <c r="E3" s="3" t="s">
        <v>23</v>
      </c>
      <c r="F3" s="27" t="s">
        <v>8</v>
      </c>
      <c r="G3" s="26" t="s">
        <v>24</v>
      </c>
      <c r="H3" s="4" t="s">
        <v>31</v>
      </c>
      <c r="I3" s="5"/>
      <c r="J3" s="5" t="s">
        <v>26</v>
      </c>
      <c r="L3" s="16" t="s">
        <v>119</v>
      </c>
    </row>
    <row r="4" spans="2:12" ht="28.25" customHeight="1">
      <c r="B4" s="2" t="s">
        <v>0</v>
      </c>
      <c r="C4" s="3" t="s">
        <v>19</v>
      </c>
      <c r="D4" s="2" t="s">
        <v>7</v>
      </c>
      <c r="E4" s="3" t="s">
        <v>23</v>
      </c>
      <c r="F4" s="27" t="s">
        <v>8</v>
      </c>
      <c r="G4" s="26" t="s">
        <v>27</v>
      </c>
      <c r="H4" s="4"/>
      <c r="I4" s="5" t="s">
        <v>31</v>
      </c>
      <c r="J4" s="5" t="s">
        <v>26</v>
      </c>
    </row>
    <row r="5" spans="2:12" ht="28.25" customHeight="1">
      <c r="B5" s="2" t="s">
        <v>0</v>
      </c>
      <c r="C5" s="3" t="s">
        <v>9</v>
      </c>
      <c r="D5" s="3" t="s">
        <v>10</v>
      </c>
      <c r="E5" s="3" t="s">
        <v>28</v>
      </c>
      <c r="F5" s="27" t="s">
        <v>8</v>
      </c>
      <c r="G5" s="26" t="s">
        <v>29</v>
      </c>
      <c r="H5" s="4"/>
      <c r="I5" s="5" t="s">
        <v>31</v>
      </c>
      <c r="J5" s="5" t="s">
        <v>26</v>
      </c>
    </row>
    <row r="6" spans="2:12" ht="28.25" customHeight="1">
      <c r="B6" s="2" t="s">
        <v>0</v>
      </c>
      <c r="C6" s="3" t="s">
        <v>12</v>
      </c>
      <c r="D6" s="3" t="s">
        <v>13</v>
      </c>
      <c r="E6" s="6" t="s">
        <v>30</v>
      </c>
      <c r="F6" s="27" t="s">
        <v>11</v>
      </c>
      <c r="G6" s="27"/>
      <c r="H6" s="4"/>
      <c r="I6" s="5" t="s">
        <v>31</v>
      </c>
      <c r="J6" s="5" t="s">
        <v>26</v>
      </c>
    </row>
    <row r="7" spans="2:12" ht="55.25" customHeight="1">
      <c r="B7" s="2" t="s">
        <v>0</v>
      </c>
      <c r="C7" s="3" t="s">
        <v>1</v>
      </c>
      <c r="D7" s="2" t="s">
        <v>3</v>
      </c>
      <c r="E7" s="2"/>
      <c r="F7" s="26" t="s">
        <v>4</v>
      </c>
      <c r="G7" s="26" t="s">
        <v>17</v>
      </c>
      <c r="H7" s="18" t="s">
        <v>31</v>
      </c>
      <c r="I7" s="5" t="s">
        <v>26</v>
      </c>
      <c r="J7" s="5" t="s">
        <v>31</v>
      </c>
    </row>
    <row r="8" spans="2:12" ht="28.25" customHeight="1">
      <c r="B8" s="2" t="s">
        <v>0</v>
      </c>
      <c r="C8" s="3" t="s">
        <v>15</v>
      </c>
      <c r="D8" s="2" t="s">
        <v>16</v>
      </c>
      <c r="E8" s="6" t="s">
        <v>20</v>
      </c>
      <c r="F8" s="27" t="s">
        <v>14</v>
      </c>
      <c r="G8" s="26" t="s">
        <v>17</v>
      </c>
      <c r="H8" s="18"/>
      <c r="I8" s="5" t="s">
        <v>31</v>
      </c>
      <c r="J8" s="5" t="s">
        <v>31</v>
      </c>
    </row>
    <row r="9" spans="2:12" ht="28.25" customHeight="1">
      <c r="B9" s="2" t="s">
        <v>0</v>
      </c>
      <c r="C9" s="3" t="s">
        <v>21</v>
      </c>
      <c r="D9" s="2"/>
      <c r="E9" s="6" t="s">
        <v>20</v>
      </c>
      <c r="F9" s="27" t="s">
        <v>14</v>
      </c>
      <c r="G9" s="28" t="s">
        <v>32</v>
      </c>
      <c r="H9" s="4"/>
      <c r="I9" s="5" t="s">
        <v>31</v>
      </c>
      <c r="J9" s="5" t="s">
        <v>26</v>
      </c>
    </row>
    <row r="10" spans="2:12" ht="28.25" customHeight="1">
      <c r="B10" s="7" t="s">
        <v>33</v>
      </c>
      <c r="C10" s="8" t="s">
        <v>40</v>
      </c>
      <c r="D10" s="7" t="s">
        <v>34</v>
      </c>
      <c r="E10" s="8" t="s">
        <v>39</v>
      </c>
      <c r="F10" s="29" t="s">
        <v>8</v>
      </c>
      <c r="G10" s="29" t="s">
        <v>36</v>
      </c>
      <c r="H10" s="19" t="s">
        <v>31</v>
      </c>
      <c r="I10" s="9"/>
      <c r="J10" s="9" t="s">
        <v>31</v>
      </c>
    </row>
    <row r="11" spans="2:12" ht="28.25" customHeight="1">
      <c r="B11" s="7" t="s">
        <v>33</v>
      </c>
      <c r="C11" s="8" t="s">
        <v>40</v>
      </c>
      <c r="D11" s="7" t="s">
        <v>35</v>
      </c>
      <c r="E11" s="8" t="s">
        <v>38</v>
      </c>
      <c r="F11" s="29" t="s">
        <v>8</v>
      </c>
      <c r="G11" s="30" t="s">
        <v>37</v>
      </c>
      <c r="H11" s="19" t="s">
        <v>31</v>
      </c>
      <c r="I11" s="9" t="s">
        <v>31</v>
      </c>
      <c r="J11" s="9" t="s">
        <v>31</v>
      </c>
    </row>
    <row r="12" spans="2:12" ht="28.25" customHeight="1">
      <c r="B12" s="7" t="s">
        <v>33</v>
      </c>
      <c r="C12" s="8" t="s">
        <v>41</v>
      </c>
      <c r="D12" s="7" t="s">
        <v>16</v>
      </c>
      <c r="E12" s="15" t="s">
        <v>42</v>
      </c>
      <c r="F12" s="29" t="s">
        <v>11</v>
      </c>
      <c r="G12" s="29" t="s">
        <v>36</v>
      </c>
      <c r="H12" s="19" t="s">
        <v>31</v>
      </c>
      <c r="I12" s="9"/>
      <c r="J12" s="9" t="s">
        <v>31</v>
      </c>
    </row>
    <row r="13" spans="2:12" ht="28.25" customHeight="1">
      <c r="B13" s="7" t="s">
        <v>33</v>
      </c>
      <c r="C13" s="8" t="s">
        <v>43</v>
      </c>
      <c r="D13" s="7" t="s">
        <v>16</v>
      </c>
      <c r="E13" s="15" t="s">
        <v>44</v>
      </c>
      <c r="F13" s="29" t="s">
        <v>11</v>
      </c>
      <c r="G13" s="29" t="s">
        <v>36</v>
      </c>
      <c r="H13" s="19" t="s">
        <v>31</v>
      </c>
      <c r="I13" s="9"/>
      <c r="J13" s="9" t="s">
        <v>31</v>
      </c>
    </row>
    <row r="14" spans="2:12" ht="28.25" customHeight="1">
      <c r="B14" s="7" t="s">
        <v>33</v>
      </c>
      <c r="C14" s="8" t="s">
        <v>45</v>
      </c>
      <c r="D14" s="7" t="s">
        <v>16</v>
      </c>
      <c r="E14" s="15" t="s">
        <v>48</v>
      </c>
      <c r="F14" s="29" t="s">
        <v>11</v>
      </c>
      <c r="G14" s="29" t="s">
        <v>36</v>
      </c>
      <c r="H14" s="19" t="s">
        <v>31</v>
      </c>
      <c r="I14" s="9"/>
      <c r="J14" s="9" t="s">
        <v>31</v>
      </c>
    </row>
    <row r="15" spans="2:12" ht="28.25" customHeight="1">
      <c r="B15" s="7" t="s">
        <v>33</v>
      </c>
      <c r="C15" s="37" t="s">
        <v>46</v>
      </c>
      <c r="D15" s="7" t="s">
        <v>16</v>
      </c>
      <c r="E15" s="15" t="s">
        <v>48</v>
      </c>
      <c r="F15" s="29" t="s">
        <v>11</v>
      </c>
      <c r="G15" s="29" t="s">
        <v>36</v>
      </c>
      <c r="H15" s="19" t="s">
        <v>31</v>
      </c>
      <c r="I15" s="9"/>
      <c r="J15" s="9" t="s">
        <v>31</v>
      </c>
    </row>
    <row r="16" spans="2:12" ht="28.25" customHeight="1">
      <c r="B16" s="7" t="s">
        <v>33</v>
      </c>
      <c r="C16" s="37" t="s">
        <v>47</v>
      </c>
      <c r="D16" s="7" t="s">
        <v>16</v>
      </c>
      <c r="E16" s="15" t="s">
        <v>49</v>
      </c>
      <c r="F16" s="29" t="s">
        <v>11</v>
      </c>
      <c r="G16" s="29" t="s">
        <v>36</v>
      </c>
      <c r="H16" s="19" t="s">
        <v>31</v>
      </c>
      <c r="I16" s="9"/>
      <c r="J16" s="9" t="s">
        <v>31</v>
      </c>
    </row>
    <row r="17" spans="2:10" ht="28.25" customHeight="1">
      <c r="B17" s="7" t="s">
        <v>33</v>
      </c>
      <c r="C17" s="8" t="s">
        <v>50</v>
      </c>
      <c r="D17" s="7" t="s">
        <v>16</v>
      </c>
      <c r="E17" s="15" t="s">
        <v>51</v>
      </c>
      <c r="F17" s="29" t="s">
        <v>11</v>
      </c>
      <c r="G17" s="29" t="s">
        <v>52</v>
      </c>
      <c r="H17" s="19" t="s">
        <v>31</v>
      </c>
      <c r="I17" s="9"/>
      <c r="J17" s="9" t="s">
        <v>31</v>
      </c>
    </row>
    <row r="18" spans="2:10" ht="28.25" customHeight="1">
      <c r="B18" s="7" t="s">
        <v>33</v>
      </c>
      <c r="C18" s="8" t="s">
        <v>53</v>
      </c>
      <c r="D18" s="7" t="s">
        <v>16</v>
      </c>
      <c r="E18" s="7" t="s">
        <v>59</v>
      </c>
      <c r="F18" s="29" t="s">
        <v>11</v>
      </c>
      <c r="G18" s="29"/>
      <c r="H18" s="19" t="s">
        <v>31</v>
      </c>
      <c r="I18" s="9"/>
      <c r="J18" s="9" t="s">
        <v>31</v>
      </c>
    </row>
    <row r="19" spans="2:10" ht="28.25" customHeight="1">
      <c r="B19" s="7" t="s">
        <v>33</v>
      </c>
      <c r="C19" s="8" t="s">
        <v>54</v>
      </c>
      <c r="D19" s="7" t="s">
        <v>16</v>
      </c>
      <c r="E19" s="7"/>
      <c r="F19" s="29" t="s">
        <v>11</v>
      </c>
      <c r="G19" s="30" t="s">
        <v>58</v>
      </c>
      <c r="H19" s="19" t="s">
        <v>31</v>
      </c>
      <c r="I19" s="9"/>
      <c r="J19" s="9" t="s">
        <v>31</v>
      </c>
    </row>
    <row r="20" spans="2:10" ht="28.25" customHeight="1">
      <c r="B20" s="7" t="s">
        <v>33</v>
      </c>
      <c r="C20" s="8" t="s">
        <v>60</v>
      </c>
      <c r="D20" s="7" t="s">
        <v>55</v>
      </c>
      <c r="E20" s="7" t="s">
        <v>56</v>
      </c>
      <c r="F20" s="29" t="s">
        <v>11</v>
      </c>
      <c r="G20" s="30" t="s">
        <v>57</v>
      </c>
      <c r="H20" s="19"/>
      <c r="I20" s="9" t="s">
        <v>31</v>
      </c>
      <c r="J20" s="9" t="s">
        <v>31</v>
      </c>
    </row>
    <row r="21" spans="2:10" ht="28.25" customHeight="1">
      <c r="B21" s="7" t="s">
        <v>33</v>
      </c>
      <c r="C21" s="8" t="s">
        <v>61</v>
      </c>
      <c r="D21" s="7" t="s">
        <v>16</v>
      </c>
      <c r="E21" s="8" t="s">
        <v>62</v>
      </c>
      <c r="F21" s="29" t="s">
        <v>11</v>
      </c>
      <c r="G21" s="29" t="s">
        <v>63</v>
      </c>
      <c r="H21" s="9"/>
      <c r="I21" s="9" t="s">
        <v>31</v>
      </c>
      <c r="J21" s="9" t="s">
        <v>31</v>
      </c>
    </row>
    <row r="22" spans="2:10" ht="46.25" customHeight="1">
      <c r="B22" s="10" t="s">
        <v>64</v>
      </c>
      <c r="C22" s="12" t="s">
        <v>67</v>
      </c>
      <c r="D22" s="10" t="s">
        <v>66</v>
      </c>
      <c r="E22" s="11" t="s">
        <v>65</v>
      </c>
      <c r="F22" s="32" t="s">
        <v>8</v>
      </c>
      <c r="G22" s="31" t="s">
        <v>68</v>
      </c>
      <c r="H22" s="5"/>
      <c r="I22" s="5" t="s">
        <v>31</v>
      </c>
      <c r="J22" s="5" t="s">
        <v>26</v>
      </c>
    </row>
    <row r="23" spans="2:10" ht="28.25" customHeight="1">
      <c r="B23" s="10" t="s">
        <v>64</v>
      </c>
      <c r="C23" s="12" t="s">
        <v>69</v>
      </c>
      <c r="D23" s="10" t="s">
        <v>70</v>
      </c>
      <c r="E23" s="10"/>
      <c r="F23" s="32"/>
      <c r="G23" s="32" t="s">
        <v>71</v>
      </c>
      <c r="H23" s="5" t="s">
        <v>31</v>
      </c>
      <c r="I23" s="5"/>
      <c r="J23" s="5" t="s">
        <v>31</v>
      </c>
    </row>
    <row r="24" spans="2:10" ht="28.25" customHeight="1">
      <c r="B24" s="10" t="s">
        <v>64</v>
      </c>
      <c r="C24" s="12" t="s">
        <v>72</v>
      </c>
      <c r="D24" s="10" t="s">
        <v>73</v>
      </c>
      <c r="E24" s="10" t="s">
        <v>74</v>
      </c>
      <c r="F24" s="32"/>
      <c r="G24" s="32" t="s">
        <v>76</v>
      </c>
      <c r="H24" s="5" t="s">
        <v>31</v>
      </c>
      <c r="I24" s="5"/>
      <c r="J24" s="5"/>
    </row>
    <row r="25" spans="2:10" ht="28.25" customHeight="1">
      <c r="B25" s="7" t="s">
        <v>77</v>
      </c>
      <c r="C25" s="8" t="s">
        <v>78</v>
      </c>
      <c r="D25" s="7" t="s">
        <v>80</v>
      </c>
      <c r="E25" s="13" t="s">
        <v>81</v>
      </c>
      <c r="F25" s="29" t="s">
        <v>8</v>
      </c>
      <c r="G25" s="30" t="s">
        <v>79</v>
      </c>
      <c r="H25" s="9"/>
      <c r="I25" s="9" t="s">
        <v>31</v>
      </c>
      <c r="J25" s="21" t="s">
        <v>75</v>
      </c>
    </row>
    <row r="26" spans="2:10" ht="28.25" customHeight="1">
      <c r="B26" s="7" t="s">
        <v>77</v>
      </c>
      <c r="C26" s="8" t="s">
        <v>83</v>
      </c>
      <c r="D26" s="7" t="s">
        <v>80</v>
      </c>
      <c r="E26" s="13"/>
      <c r="F26" s="29"/>
      <c r="G26" s="30"/>
      <c r="H26" s="9" t="s">
        <v>31</v>
      </c>
      <c r="I26" s="9"/>
      <c r="J26" s="9" t="s">
        <v>31</v>
      </c>
    </row>
    <row r="27" spans="2:10" ht="28.25" customHeight="1">
      <c r="B27" s="7" t="s">
        <v>77</v>
      </c>
      <c r="C27" s="8" t="s">
        <v>84</v>
      </c>
      <c r="D27" s="7" t="s">
        <v>80</v>
      </c>
      <c r="E27" s="13"/>
      <c r="F27" s="29"/>
      <c r="G27" s="30"/>
      <c r="H27" s="9" t="s">
        <v>31</v>
      </c>
      <c r="I27" s="9"/>
      <c r="J27" s="9" t="s">
        <v>31</v>
      </c>
    </row>
    <row r="28" spans="2:10" ht="28.25" customHeight="1">
      <c r="B28" s="7" t="s">
        <v>77</v>
      </c>
      <c r="C28" s="8" t="s">
        <v>85</v>
      </c>
      <c r="D28" s="7" t="s">
        <v>55</v>
      </c>
      <c r="E28" s="7" t="s">
        <v>82</v>
      </c>
      <c r="F28" s="29" t="s">
        <v>11</v>
      </c>
      <c r="G28" s="29"/>
      <c r="H28" s="9"/>
      <c r="I28" s="9" t="s">
        <v>31</v>
      </c>
      <c r="J28" s="9" t="s">
        <v>31</v>
      </c>
    </row>
    <row r="29" spans="2:10" ht="28.25" customHeight="1">
      <c r="B29" s="7" t="s">
        <v>77</v>
      </c>
      <c r="C29" s="8" t="s">
        <v>86</v>
      </c>
      <c r="D29" s="7" t="s">
        <v>55</v>
      </c>
      <c r="E29" s="7"/>
      <c r="F29" s="29"/>
      <c r="G29" s="29"/>
      <c r="H29" s="9" t="s">
        <v>31</v>
      </c>
      <c r="I29" s="9"/>
      <c r="J29" s="9" t="s">
        <v>31</v>
      </c>
    </row>
    <row r="30" spans="2:10" ht="28.25" customHeight="1">
      <c r="B30" s="7" t="s">
        <v>77</v>
      </c>
      <c r="C30" s="8" t="s">
        <v>87</v>
      </c>
      <c r="D30" s="7" t="s">
        <v>73</v>
      </c>
      <c r="E30" s="7"/>
      <c r="F30" s="29"/>
      <c r="G30" s="29"/>
      <c r="H30" s="9" t="s">
        <v>31</v>
      </c>
      <c r="I30" s="9"/>
      <c r="J30" s="9" t="s">
        <v>31</v>
      </c>
    </row>
    <row r="31" spans="2:10" ht="44.75" customHeight="1">
      <c r="B31" s="10" t="s">
        <v>88</v>
      </c>
      <c r="C31" s="12" t="s">
        <v>96</v>
      </c>
      <c r="D31" s="10" t="s">
        <v>70</v>
      </c>
      <c r="E31" s="12" t="s">
        <v>104</v>
      </c>
      <c r="F31" s="32"/>
      <c r="G31" s="31" t="s">
        <v>97</v>
      </c>
      <c r="H31" s="5"/>
      <c r="I31" s="5" t="s">
        <v>31</v>
      </c>
      <c r="J31" s="20" t="s">
        <v>92</v>
      </c>
    </row>
    <row r="32" spans="2:10" ht="28.25" customHeight="1">
      <c r="B32" s="10" t="s">
        <v>88</v>
      </c>
      <c r="C32" s="12" t="s">
        <v>89</v>
      </c>
      <c r="D32" s="10" t="s">
        <v>55</v>
      </c>
      <c r="E32" s="12" t="s">
        <v>90</v>
      </c>
      <c r="F32" s="32" t="s">
        <v>91</v>
      </c>
      <c r="G32" s="33" t="s">
        <v>92</v>
      </c>
      <c r="H32" s="20" t="s">
        <v>92</v>
      </c>
      <c r="I32" s="5" t="s">
        <v>31</v>
      </c>
      <c r="J32" s="20" t="s">
        <v>92</v>
      </c>
    </row>
    <row r="33" spans="2:10" ht="28.25" customHeight="1">
      <c r="B33" s="10" t="s">
        <v>88</v>
      </c>
      <c r="C33" s="12" t="s">
        <v>100</v>
      </c>
      <c r="D33" s="10" t="s">
        <v>55</v>
      </c>
      <c r="E33" s="10" t="s">
        <v>98</v>
      </c>
      <c r="F33" s="32"/>
      <c r="G33" s="32"/>
      <c r="H33" s="5"/>
      <c r="I33" s="5" t="s">
        <v>31</v>
      </c>
      <c r="J33" s="20" t="s">
        <v>92</v>
      </c>
    </row>
    <row r="34" spans="2:10" ht="28.25" customHeight="1">
      <c r="B34" s="10" t="s">
        <v>88</v>
      </c>
      <c r="C34" s="12" t="s">
        <v>101</v>
      </c>
      <c r="D34" s="10" t="s">
        <v>70</v>
      </c>
      <c r="E34" s="12" t="s">
        <v>99</v>
      </c>
      <c r="F34" s="32"/>
      <c r="G34" s="32"/>
      <c r="H34" s="5"/>
      <c r="I34" s="5" t="s">
        <v>31</v>
      </c>
      <c r="J34" s="20" t="s">
        <v>92</v>
      </c>
    </row>
    <row r="35" spans="2:10" ht="28.25" customHeight="1">
      <c r="B35" s="7" t="s">
        <v>94</v>
      </c>
      <c r="C35" s="8" t="s">
        <v>95</v>
      </c>
      <c r="D35" s="7" t="s">
        <v>73</v>
      </c>
      <c r="E35" s="8" t="s">
        <v>105</v>
      </c>
      <c r="F35" s="29" t="s">
        <v>8</v>
      </c>
      <c r="G35" s="30" t="s">
        <v>110</v>
      </c>
      <c r="H35" s="9"/>
      <c r="I35" s="9" t="s">
        <v>31</v>
      </c>
      <c r="J35" s="21" t="s">
        <v>75</v>
      </c>
    </row>
    <row r="36" spans="2:10" ht="28.25" customHeight="1">
      <c r="B36" s="7" t="s">
        <v>94</v>
      </c>
      <c r="C36" s="8" t="s">
        <v>107</v>
      </c>
      <c r="D36" s="7" t="s">
        <v>112</v>
      </c>
      <c r="E36" s="8"/>
      <c r="F36" s="29" t="s">
        <v>108</v>
      </c>
      <c r="G36" s="30"/>
      <c r="H36" s="9" t="s">
        <v>31</v>
      </c>
      <c r="I36" s="9"/>
      <c r="J36" s="9" t="s">
        <v>31</v>
      </c>
    </row>
    <row r="37" spans="2:10" ht="28.25" customHeight="1">
      <c r="B37" s="7" t="s">
        <v>94</v>
      </c>
      <c r="C37" s="8" t="s">
        <v>109</v>
      </c>
      <c r="D37" s="7"/>
      <c r="E37" s="8"/>
      <c r="F37" s="29" t="s">
        <v>108</v>
      </c>
      <c r="G37" s="30"/>
      <c r="H37" s="9" t="s">
        <v>31</v>
      </c>
      <c r="I37" s="9"/>
      <c r="J37" s="9" t="s">
        <v>31</v>
      </c>
    </row>
    <row r="38" spans="2:10" ht="28.25" customHeight="1">
      <c r="B38" s="7" t="s">
        <v>94</v>
      </c>
      <c r="C38" s="8" t="s">
        <v>115</v>
      </c>
      <c r="D38" s="7"/>
      <c r="E38" s="8"/>
      <c r="F38" s="29" t="s">
        <v>108</v>
      </c>
      <c r="G38" s="30"/>
      <c r="H38" s="9" t="s">
        <v>31</v>
      </c>
      <c r="I38" s="9"/>
      <c r="J38" s="9" t="s">
        <v>31</v>
      </c>
    </row>
    <row r="39" spans="2:10" ht="28.25" customHeight="1">
      <c r="B39" s="7" t="s">
        <v>94</v>
      </c>
      <c r="C39" s="8" t="s">
        <v>116</v>
      </c>
      <c r="D39" s="7" t="s">
        <v>34</v>
      </c>
      <c r="E39" s="8"/>
      <c r="F39" s="29" t="s">
        <v>108</v>
      </c>
      <c r="G39" s="30"/>
      <c r="H39" s="9" t="s">
        <v>31</v>
      </c>
      <c r="I39" s="9"/>
      <c r="J39" s="9" t="s">
        <v>31</v>
      </c>
    </row>
    <row r="40" spans="2:10" ht="28.25" customHeight="1">
      <c r="B40" s="7" t="s">
        <v>94</v>
      </c>
      <c r="C40" s="8" t="s">
        <v>111</v>
      </c>
      <c r="D40" s="7" t="s">
        <v>34</v>
      </c>
      <c r="E40" s="8" t="s">
        <v>106</v>
      </c>
      <c r="F40" s="29" t="s">
        <v>11</v>
      </c>
      <c r="G40" s="30" t="s">
        <v>102</v>
      </c>
      <c r="H40" s="9"/>
      <c r="I40" s="9" t="s">
        <v>31</v>
      </c>
      <c r="J40" s="9" t="s">
        <v>31</v>
      </c>
    </row>
    <row r="41" spans="2:10" ht="28.25" customHeight="1">
      <c r="B41" s="7" t="s">
        <v>94</v>
      </c>
      <c r="C41" s="8" t="s">
        <v>113</v>
      </c>
      <c r="D41" s="7" t="s">
        <v>73</v>
      </c>
      <c r="E41" s="8"/>
      <c r="F41" s="29" t="s">
        <v>11</v>
      </c>
      <c r="G41" s="30"/>
      <c r="H41" s="9" t="s">
        <v>31</v>
      </c>
      <c r="I41" s="9"/>
      <c r="J41" s="9" t="s">
        <v>31</v>
      </c>
    </row>
    <row r="42" spans="2:10" ht="28.25" customHeight="1">
      <c r="B42" s="7" t="s">
        <v>94</v>
      </c>
      <c r="C42" s="8" t="s">
        <v>117</v>
      </c>
      <c r="D42" s="7" t="s">
        <v>73</v>
      </c>
      <c r="E42" s="8"/>
      <c r="F42" s="29" t="s">
        <v>11</v>
      </c>
      <c r="G42" s="30"/>
      <c r="H42" s="9" t="s">
        <v>31</v>
      </c>
      <c r="I42" s="9"/>
      <c r="J42" s="9" t="s">
        <v>31</v>
      </c>
    </row>
    <row r="43" spans="2:10" ht="28.25" customHeight="1">
      <c r="B43" s="7" t="s">
        <v>94</v>
      </c>
      <c r="C43" s="8" t="s">
        <v>103</v>
      </c>
      <c r="D43" s="7" t="s">
        <v>34</v>
      </c>
      <c r="E43" s="7"/>
      <c r="F43" s="29" t="s">
        <v>11</v>
      </c>
      <c r="G43" s="30" t="s">
        <v>102</v>
      </c>
      <c r="H43" s="9"/>
      <c r="I43" s="9"/>
      <c r="J43" s="9" t="s">
        <v>31</v>
      </c>
    </row>
    <row r="44" spans="2:10" ht="28.25" customHeight="1">
      <c r="B44" s="7" t="s">
        <v>94</v>
      </c>
      <c r="C44" s="8" t="s">
        <v>114</v>
      </c>
      <c r="D44" s="7" t="s">
        <v>55</v>
      </c>
      <c r="E44" s="7"/>
      <c r="F44" s="29" t="s">
        <v>11</v>
      </c>
      <c r="G44" s="34" t="s">
        <v>92</v>
      </c>
      <c r="H44" s="9"/>
      <c r="I44" s="9" t="s">
        <v>31</v>
      </c>
      <c r="J44" s="9" t="s">
        <v>31</v>
      </c>
    </row>
    <row r="45" spans="2:10" ht="51" customHeight="1">
      <c r="B45" s="40" t="s">
        <v>122</v>
      </c>
      <c r="C45" s="41" t="s">
        <v>123</v>
      </c>
      <c r="D45" s="40" t="s">
        <v>34</v>
      </c>
      <c r="E45" s="40" t="s">
        <v>143</v>
      </c>
      <c r="F45" s="42" t="s">
        <v>11</v>
      </c>
      <c r="G45" s="43" t="s">
        <v>124</v>
      </c>
      <c r="H45" s="44"/>
      <c r="I45" s="44"/>
      <c r="J45" s="44" t="s">
        <v>26</v>
      </c>
    </row>
    <row r="46" spans="2:10" ht="46.5" customHeight="1">
      <c r="B46" s="40" t="s">
        <v>122</v>
      </c>
      <c r="C46" s="41" t="s">
        <v>125</v>
      </c>
      <c r="D46" s="40" t="s">
        <v>34</v>
      </c>
      <c r="E46" s="40" t="s">
        <v>144</v>
      </c>
      <c r="F46" s="42" t="s">
        <v>11</v>
      </c>
      <c r="G46" s="43" t="s">
        <v>126</v>
      </c>
      <c r="H46" s="44"/>
      <c r="I46" s="44"/>
      <c r="J46" s="44" t="s">
        <v>26</v>
      </c>
    </row>
    <row r="47" spans="2:10" ht="41.25" customHeight="1">
      <c r="B47" s="40" t="s">
        <v>122</v>
      </c>
      <c r="C47" s="41" t="s">
        <v>127</v>
      </c>
      <c r="D47" s="40" t="s">
        <v>55</v>
      </c>
      <c r="E47" s="40" t="s">
        <v>143</v>
      </c>
      <c r="F47" s="42" t="s">
        <v>11</v>
      </c>
      <c r="G47" s="43" t="s">
        <v>142</v>
      </c>
      <c r="H47" s="44"/>
      <c r="I47" s="44"/>
      <c r="J47" s="44" t="s">
        <v>26</v>
      </c>
    </row>
    <row r="48" spans="2:10" ht="48" customHeight="1">
      <c r="B48" s="40" t="s">
        <v>122</v>
      </c>
      <c r="C48" s="41" t="s">
        <v>128</v>
      </c>
      <c r="D48" s="40" t="s">
        <v>55</v>
      </c>
      <c r="E48" s="40" t="s">
        <v>130</v>
      </c>
      <c r="F48" s="42" t="s">
        <v>11</v>
      </c>
      <c r="G48" s="43" t="s">
        <v>129</v>
      </c>
      <c r="H48" s="44"/>
      <c r="I48" s="44"/>
      <c r="J48" s="44" t="s">
        <v>26</v>
      </c>
    </row>
    <row r="49" spans="2:11" s="16" customFormat="1" ht="48.75" customHeight="1">
      <c r="B49" s="40" t="s">
        <v>122</v>
      </c>
      <c r="C49" s="40" t="s">
        <v>141</v>
      </c>
      <c r="D49" s="40" t="s">
        <v>55</v>
      </c>
      <c r="E49" s="40" t="s">
        <v>131</v>
      </c>
      <c r="F49" s="40" t="s">
        <v>8</v>
      </c>
      <c r="G49" s="43" t="s">
        <v>135</v>
      </c>
      <c r="H49" s="44"/>
      <c r="I49" s="44"/>
      <c r="J49" s="44" t="s">
        <v>26</v>
      </c>
    </row>
    <row r="50" spans="2:11" s="16" customFormat="1" ht="42.75" customHeight="1">
      <c r="B50" s="40" t="s">
        <v>122</v>
      </c>
      <c r="C50" s="40" t="s">
        <v>146</v>
      </c>
      <c r="D50" s="40" t="s">
        <v>145</v>
      </c>
      <c r="E50" s="40" t="s">
        <v>133</v>
      </c>
      <c r="F50" s="40" t="s">
        <v>8</v>
      </c>
      <c r="G50" s="43" t="s">
        <v>142</v>
      </c>
      <c r="H50" s="44"/>
      <c r="I50" s="44"/>
      <c r="J50" s="44" t="s">
        <v>26</v>
      </c>
    </row>
    <row r="51" spans="2:11" s="16" customFormat="1" ht="56.25" customHeight="1">
      <c r="B51" s="40" t="s">
        <v>122</v>
      </c>
      <c r="C51" s="40" t="s">
        <v>132</v>
      </c>
      <c r="D51" s="40"/>
      <c r="E51" s="40" t="s">
        <v>134</v>
      </c>
      <c r="F51" s="40" t="s">
        <v>8</v>
      </c>
      <c r="G51" s="43" t="s">
        <v>147</v>
      </c>
      <c r="H51" s="44"/>
      <c r="I51" s="44"/>
      <c r="J51" s="44" t="s">
        <v>26</v>
      </c>
    </row>
    <row r="52" spans="2:11" s="16" customFormat="1" ht="28.25" customHeight="1">
      <c r="B52" s="40" t="s">
        <v>122</v>
      </c>
      <c r="C52" s="40" t="s">
        <v>136</v>
      </c>
      <c r="D52" s="40" t="s">
        <v>16</v>
      </c>
      <c r="E52" s="40" t="s">
        <v>137</v>
      </c>
      <c r="F52" s="40" t="s">
        <v>11</v>
      </c>
      <c r="G52" s="43" t="s">
        <v>138</v>
      </c>
      <c r="H52" s="44"/>
      <c r="I52" s="44"/>
      <c r="J52" s="44" t="s">
        <v>26</v>
      </c>
    </row>
    <row r="53" spans="2:11" s="16" customFormat="1" ht="28.25" customHeight="1">
      <c r="B53" s="40" t="s">
        <v>122</v>
      </c>
      <c r="C53" s="42" t="s">
        <v>139</v>
      </c>
      <c r="D53" s="40" t="s">
        <v>16</v>
      </c>
      <c r="E53" s="40" t="s">
        <v>137</v>
      </c>
      <c r="F53" s="40" t="s">
        <v>11</v>
      </c>
      <c r="G53" s="43" t="s">
        <v>140</v>
      </c>
      <c r="H53" s="44"/>
      <c r="I53" s="44"/>
      <c r="J53" s="44" t="s">
        <v>26</v>
      </c>
    </row>
    <row r="54" spans="2:11" s="16" customFormat="1" ht="28.25" customHeight="1">
      <c r="B54" s="7" t="s">
        <v>148</v>
      </c>
      <c r="C54" s="7" t="s">
        <v>128</v>
      </c>
      <c r="D54" s="7" t="s">
        <v>55</v>
      </c>
      <c r="E54" s="7"/>
      <c r="F54" s="7" t="s">
        <v>11</v>
      </c>
      <c r="G54" s="39"/>
      <c r="H54" s="9" t="s">
        <v>31</v>
      </c>
      <c r="I54" s="9"/>
      <c r="J54" s="9" t="s">
        <v>156</v>
      </c>
    </row>
    <row r="55" spans="2:11" s="16" customFormat="1" ht="28.25" customHeight="1">
      <c r="B55" s="7" t="s">
        <v>148</v>
      </c>
      <c r="C55" s="7" t="s">
        <v>149</v>
      </c>
      <c r="D55" s="7" t="s">
        <v>55</v>
      </c>
      <c r="E55" s="7"/>
      <c r="F55" s="7" t="s">
        <v>11</v>
      </c>
      <c r="G55" s="39"/>
      <c r="H55" s="9" t="s">
        <v>31</v>
      </c>
      <c r="I55" s="9"/>
      <c r="J55" s="9" t="s">
        <v>156</v>
      </c>
    </row>
    <row r="56" spans="2:11" s="16" customFormat="1" ht="28.25" customHeight="1">
      <c r="B56" s="7" t="s">
        <v>148</v>
      </c>
      <c r="C56" s="7" t="s">
        <v>150</v>
      </c>
      <c r="D56" s="7" t="s">
        <v>16</v>
      </c>
      <c r="E56" s="7"/>
      <c r="F56" s="7"/>
      <c r="G56" s="39"/>
      <c r="H56" s="9" t="s">
        <v>31</v>
      </c>
      <c r="I56" s="9"/>
      <c r="J56" s="9" t="s">
        <v>156</v>
      </c>
      <c r="K56" s="16" t="s">
        <v>152</v>
      </c>
    </row>
    <row r="57" spans="2:11" s="16" customFormat="1" ht="28.25" customHeight="1">
      <c r="B57" s="7" t="s">
        <v>148</v>
      </c>
      <c r="C57" s="7" t="s">
        <v>151</v>
      </c>
      <c r="D57" s="7" t="s">
        <v>16</v>
      </c>
      <c r="E57" s="7"/>
      <c r="F57" s="7"/>
      <c r="G57" s="39"/>
      <c r="H57" s="9" t="s">
        <v>31</v>
      </c>
      <c r="I57" s="9"/>
      <c r="J57" s="9" t="s">
        <v>156</v>
      </c>
      <c r="K57" s="16" t="s">
        <v>152</v>
      </c>
    </row>
    <row r="58" spans="2:11" s="16" customFormat="1" ht="28.25" customHeight="1">
      <c r="B58" s="7" t="s">
        <v>148</v>
      </c>
      <c r="C58" s="7" t="s">
        <v>153</v>
      </c>
      <c r="D58" s="7" t="s">
        <v>142</v>
      </c>
      <c r="E58" s="7"/>
      <c r="F58" s="7" t="s">
        <v>8</v>
      </c>
      <c r="G58" s="39"/>
      <c r="H58" s="9" t="s">
        <v>31</v>
      </c>
      <c r="I58" s="9"/>
      <c r="J58" s="9" t="s">
        <v>156</v>
      </c>
    </row>
    <row r="59" spans="2:11" s="16" customFormat="1" ht="28.25" customHeight="1">
      <c r="B59" s="7" t="s">
        <v>148</v>
      </c>
      <c r="C59" s="8" t="s">
        <v>154</v>
      </c>
      <c r="D59" s="7" t="s">
        <v>3</v>
      </c>
      <c r="E59" s="7"/>
      <c r="F59" s="7" t="s">
        <v>8</v>
      </c>
      <c r="G59" s="39"/>
      <c r="H59" s="9" t="s">
        <v>31</v>
      </c>
      <c r="I59" s="9"/>
      <c r="J59" s="9" t="s">
        <v>156</v>
      </c>
    </row>
    <row r="60" spans="2:11" s="16" customFormat="1" ht="28.25" customHeight="1">
      <c r="B60" s="7" t="s">
        <v>148</v>
      </c>
      <c r="C60" s="8" t="s">
        <v>155</v>
      </c>
      <c r="D60" s="7"/>
      <c r="E60" s="7"/>
      <c r="F60" s="7" t="s">
        <v>8</v>
      </c>
      <c r="G60" s="39"/>
      <c r="H60" s="9" t="s">
        <v>31</v>
      </c>
      <c r="I60" s="9"/>
      <c r="J60" s="9" t="s">
        <v>156</v>
      </c>
    </row>
    <row r="61" spans="2:11" s="16" customFormat="1" ht="28.25" customHeight="1">
      <c r="B61" s="45" t="s">
        <v>157</v>
      </c>
      <c r="C61" s="45"/>
      <c r="D61" s="45"/>
      <c r="E61" s="45"/>
      <c r="F61" s="45"/>
      <c r="G61" s="46"/>
      <c r="H61" s="47"/>
      <c r="I61" s="47"/>
      <c r="J61" s="47"/>
    </row>
    <row r="62" spans="2:11" s="16" customFormat="1" ht="28.25" customHeight="1">
      <c r="B62" s="45"/>
      <c r="C62" s="45"/>
      <c r="D62" s="45"/>
      <c r="E62" s="45"/>
      <c r="F62" s="45"/>
      <c r="G62" s="46"/>
      <c r="H62" s="47"/>
      <c r="I62" s="47"/>
      <c r="J62" s="47"/>
    </row>
    <row r="63" spans="2:11" s="16" customFormat="1" ht="28.25" customHeight="1">
      <c r="B63" s="45"/>
      <c r="C63" s="45"/>
      <c r="D63" s="45"/>
      <c r="E63" s="45"/>
      <c r="F63" s="45"/>
      <c r="G63" s="46"/>
      <c r="H63" s="47"/>
      <c r="I63" s="47"/>
      <c r="J63" s="47"/>
    </row>
    <row r="64" spans="2:11" s="16" customFormat="1" ht="28.25" customHeight="1">
      <c r="B64" s="45"/>
      <c r="C64" s="45"/>
      <c r="D64" s="45"/>
      <c r="E64" s="45"/>
      <c r="F64" s="45"/>
      <c r="G64" s="46"/>
      <c r="H64" s="47"/>
      <c r="I64" s="47"/>
      <c r="J64" s="47"/>
    </row>
    <row r="65" spans="2:10" s="16" customFormat="1" ht="28.25" customHeight="1">
      <c r="B65" s="45"/>
      <c r="C65" s="45"/>
      <c r="D65" s="45"/>
      <c r="E65" s="45"/>
      <c r="F65" s="45"/>
      <c r="G65" s="46"/>
      <c r="H65" s="47"/>
      <c r="I65" s="47"/>
      <c r="J65" s="47"/>
    </row>
    <row r="66" spans="2:10" s="16" customFormat="1" ht="28.25" customHeight="1">
      <c r="B66" s="45"/>
      <c r="C66" s="45"/>
      <c r="D66" s="45"/>
      <c r="E66" s="45"/>
      <c r="F66" s="45"/>
      <c r="G66" s="46"/>
      <c r="H66" s="47"/>
      <c r="I66" s="47"/>
      <c r="J66" s="47"/>
    </row>
    <row r="67" spans="2:10" s="16" customFormat="1" ht="28.25" customHeight="1">
      <c r="B67" s="45"/>
      <c r="C67" s="45"/>
      <c r="D67" s="45"/>
      <c r="E67" s="45"/>
      <c r="F67" s="45"/>
      <c r="G67" s="46"/>
      <c r="H67" s="47"/>
      <c r="I67" s="47"/>
      <c r="J67" s="47"/>
    </row>
    <row r="68" spans="2:10" s="16" customFormat="1" ht="28.25" customHeight="1">
      <c r="B68" s="45"/>
      <c r="C68" s="45"/>
      <c r="D68" s="45"/>
      <c r="E68" s="45"/>
      <c r="F68" s="45"/>
      <c r="G68" s="46"/>
      <c r="H68" s="47"/>
      <c r="I68" s="47"/>
      <c r="J68" s="47"/>
    </row>
    <row r="69" spans="2:10" s="16" customFormat="1" ht="28.25" customHeight="1">
      <c r="B69" s="45"/>
      <c r="C69" s="45"/>
      <c r="D69" s="45"/>
      <c r="E69" s="45"/>
      <c r="F69" s="45"/>
      <c r="G69" s="46"/>
      <c r="H69" s="47"/>
      <c r="I69" s="47"/>
      <c r="J69" s="47"/>
    </row>
    <row r="70" spans="2:10" s="16" customFormat="1" ht="28.25" customHeight="1">
      <c r="B70" s="45"/>
      <c r="C70" s="45"/>
      <c r="D70" s="45"/>
      <c r="E70" s="45"/>
      <c r="F70" s="45"/>
      <c r="G70" s="46"/>
      <c r="H70" s="47"/>
      <c r="I70" s="47"/>
      <c r="J70" s="47"/>
    </row>
    <row r="71" spans="2:10" s="16" customFormat="1" ht="28.25" customHeight="1">
      <c r="B71" s="45"/>
      <c r="C71" s="45"/>
      <c r="D71" s="45"/>
      <c r="E71" s="45"/>
      <c r="F71" s="45"/>
      <c r="G71" s="46"/>
      <c r="H71" s="47"/>
      <c r="I71" s="47"/>
      <c r="J71" s="47"/>
    </row>
  </sheetData>
  <autoFilter ref="B2:J44" xr:uid="{00000000-0009-0000-0000-000000000000}"/>
  <phoneticPr fontId="6"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42"/>
  <sheetViews>
    <sheetView tabSelected="1" zoomScale="75" zoomScaleNormal="75" workbookViewId="0">
      <pane xSplit="5" ySplit="4" topLeftCell="N31" activePane="bottomRight" state="frozen"/>
      <selection pane="topRight" activeCell="F1" sqref="F1"/>
      <selection pane="bottomLeft" activeCell="A5" sqref="A5"/>
      <selection pane="bottomRight" activeCell="B32" sqref="B32:B35"/>
    </sheetView>
  </sheetViews>
  <sheetFormatPr baseColWidth="10" defaultColWidth="11.5" defaultRowHeight="16"/>
  <cols>
    <col min="1" max="1" width="3.5" style="48" customWidth="1"/>
    <col min="2" max="2" width="11.33203125" style="48" customWidth="1"/>
    <col min="3" max="3" width="35" style="48" customWidth="1"/>
    <col min="4" max="4" width="39.5" style="48" customWidth="1"/>
    <col min="5" max="5" width="9.6640625" style="48" customWidth="1"/>
    <col min="6" max="6" width="19.5" style="49" customWidth="1"/>
    <col min="7" max="7" width="30.5" style="73" customWidth="1"/>
    <col min="8" max="8" width="26.1640625" style="73" customWidth="1"/>
    <col min="9" max="9" width="30.5" style="73" customWidth="1"/>
    <col min="10" max="10" width="52.33203125" style="48" customWidth="1"/>
    <col min="11" max="11" width="62.33203125" style="48" customWidth="1"/>
    <col min="12" max="12" width="20" style="48" customWidth="1"/>
    <col min="13" max="13" width="39.83203125" style="57" customWidth="1"/>
    <col min="14" max="14" width="169.5" style="57" customWidth="1"/>
    <col min="15" max="16" width="44.6640625" style="59" hidden="1" customWidth="1"/>
    <col min="17" max="17" width="34.1640625" style="48" hidden="1" customWidth="1"/>
    <col min="18" max="18" width="38.33203125" style="48" hidden="1" customWidth="1"/>
    <col min="19" max="20" width="51" style="48" hidden="1" customWidth="1"/>
    <col min="21" max="22" width="63" style="75" customWidth="1"/>
    <col min="23" max="23" width="16.6640625" style="48" customWidth="1"/>
    <col min="24" max="16384" width="11.5" style="48"/>
  </cols>
  <sheetData>
    <row r="1" spans="2:22">
      <c r="J1" s="50"/>
      <c r="K1" s="50"/>
    </row>
    <row r="2" spans="2:22" ht="14" customHeight="1">
      <c r="C2" s="51"/>
      <c r="E2" s="50"/>
      <c r="F2" s="52"/>
      <c r="G2" s="60"/>
      <c r="H2" s="60"/>
      <c r="I2" s="60"/>
      <c r="J2" s="50"/>
      <c r="K2" s="50"/>
      <c r="U2" s="76"/>
      <c r="V2" s="76"/>
    </row>
    <row r="3" spans="2:22">
      <c r="J3" s="53"/>
    </row>
    <row r="4" spans="2:22" s="56" customFormat="1" ht="95.25" customHeight="1">
      <c r="B4" s="77"/>
      <c r="C4" s="228" t="s">
        <v>168</v>
      </c>
      <c r="D4" s="229"/>
      <c r="E4" s="203" t="s">
        <v>162</v>
      </c>
      <c r="F4" s="203" t="s">
        <v>243</v>
      </c>
      <c r="G4" s="203" t="s">
        <v>279</v>
      </c>
      <c r="H4" s="203" t="s">
        <v>311</v>
      </c>
      <c r="I4" s="203" t="s">
        <v>319</v>
      </c>
      <c r="J4" s="204" t="s">
        <v>159</v>
      </c>
      <c r="K4" s="204" t="s">
        <v>215</v>
      </c>
      <c r="L4" s="204" t="s">
        <v>169</v>
      </c>
      <c r="M4" s="204" t="s">
        <v>216</v>
      </c>
      <c r="N4" s="204" t="s">
        <v>218</v>
      </c>
      <c r="O4" s="204" t="s">
        <v>246</v>
      </c>
      <c r="P4" s="204" t="s">
        <v>248</v>
      </c>
      <c r="Q4" s="204" t="s">
        <v>160</v>
      </c>
      <c r="R4" s="204" t="s">
        <v>161</v>
      </c>
      <c r="S4" s="204" t="s">
        <v>158</v>
      </c>
      <c r="T4" s="205"/>
      <c r="U4" s="203" t="s">
        <v>340</v>
      </c>
      <c r="V4" s="203" t="s">
        <v>283</v>
      </c>
    </row>
    <row r="5" spans="2:22" ht="228" customHeight="1">
      <c r="B5" s="216" t="s">
        <v>214</v>
      </c>
      <c r="C5" s="213" t="s">
        <v>175</v>
      </c>
      <c r="D5" s="211" t="s">
        <v>396</v>
      </c>
      <c r="E5" s="78" t="s">
        <v>240</v>
      </c>
      <c r="F5" s="79">
        <v>3</v>
      </c>
      <c r="G5" s="78" t="s">
        <v>280</v>
      </c>
      <c r="H5" s="78" t="s">
        <v>317</v>
      </c>
      <c r="I5" s="78" t="s">
        <v>320</v>
      </c>
      <c r="J5" s="80" t="s">
        <v>217</v>
      </c>
      <c r="K5" s="80" t="s">
        <v>256</v>
      </c>
      <c r="L5" s="81" t="s">
        <v>3</v>
      </c>
      <c r="M5" s="82" t="s">
        <v>344</v>
      </c>
      <c r="N5" s="83" t="s">
        <v>397</v>
      </c>
      <c r="O5" s="84" t="s">
        <v>245</v>
      </c>
      <c r="P5" s="84" t="s">
        <v>247</v>
      </c>
      <c r="Q5" s="85" t="s">
        <v>199</v>
      </c>
      <c r="R5" s="86" t="s">
        <v>200</v>
      </c>
      <c r="S5" s="87" t="s">
        <v>201</v>
      </c>
      <c r="T5" s="88"/>
      <c r="U5" s="84" t="s">
        <v>342</v>
      </c>
      <c r="V5" s="84" t="s">
        <v>341</v>
      </c>
    </row>
    <row r="6" spans="2:22" ht="282.5" customHeight="1">
      <c r="B6" s="216"/>
      <c r="C6" s="221"/>
      <c r="D6" s="215"/>
      <c r="E6" s="79" t="s">
        <v>345</v>
      </c>
      <c r="F6" s="79">
        <v>1</v>
      </c>
      <c r="G6" s="79" t="s">
        <v>304</v>
      </c>
      <c r="H6" s="78" t="s">
        <v>317</v>
      </c>
      <c r="I6" s="78" t="s">
        <v>320</v>
      </c>
      <c r="J6" s="79" t="s">
        <v>346</v>
      </c>
      <c r="K6" s="79" t="s">
        <v>389</v>
      </c>
      <c r="L6" s="89" t="s">
        <v>3</v>
      </c>
      <c r="M6" s="82" t="s">
        <v>347</v>
      </c>
      <c r="N6" s="90" t="s">
        <v>398</v>
      </c>
      <c r="O6" s="84" t="s">
        <v>249</v>
      </c>
      <c r="P6" s="84" t="s">
        <v>250</v>
      </c>
      <c r="Q6" s="86"/>
      <c r="R6" s="86"/>
      <c r="S6" s="87" t="s">
        <v>244</v>
      </c>
      <c r="T6" s="91"/>
      <c r="U6" s="92" t="s">
        <v>343</v>
      </c>
      <c r="V6" s="92" t="s">
        <v>390</v>
      </c>
    </row>
    <row r="7" spans="2:22" ht="237.5" customHeight="1">
      <c r="B7" s="216"/>
      <c r="C7" s="214"/>
      <c r="D7" s="212"/>
      <c r="E7" s="79" t="s">
        <v>348</v>
      </c>
      <c r="F7" s="79">
        <v>3</v>
      </c>
      <c r="G7" s="79" t="s">
        <v>304</v>
      </c>
      <c r="H7" s="79" t="s">
        <v>313</v>
      </c>
      <c r="I7" s="79" t="s">
        <v>320</v>
      </c>
      <c r="J7" s="79" t="s">
        <v>349</v>
      </c>
      <c r="K7" s="79" t="s">
        <v>305</v>
      </c>
      <c r="L7" s="89" t="s">
        <v>3</v>
      </c>
      <c r="M7" s="82" t="s">
        <v>258</v>
      </c>
      <c r="N7" s="90" t="s">
        <v>399</v>
      </c>
      <c r="O7" s="84"/>
      <c r="P7" s="84"/>
      <c r="Q7" s="86"/>
      <c r="R7" s="86"/>
      <c r="S7" s="87"/>
      <c r="T7" s="91"/>
      <c r="U7" s="92" t="s">
        <v>343</v>
      </c>
      <c r="V7" s="92" t="s">
        <v>390</v>
      </c>
    </row>
    <row r="8" spans="2:22" ht="222" customHeight="1">
      <c r="B8" s="216"/>
      <c r="C8" s="213" t="s">
        <v>163</v>
      </c>
      <c r="D8" s="232" t="s">
        <v>400</v>
      </c>
      <c r="E8" s="79" t="s">
        <v>192</v>
      </c>
      <c r="F8" s="79">
        <v>2</v>
      </c>
      <c r="G8" s="79" t="s">
        <v>304</v>
      </c>
      <c r="H8" s="78" t="s">
        <v>317</v>
      </c>
      <c r="I8" s="79" t="s">
        <v>321</v>
      </c>
      <c r="J8" s="93" t="s">
        <v>222</v>
      </c>
      <c r="K8" s="93" t="s">
        <v>257</v>
      </c>
      <c r="L8" s="81" t="s">
        <v>219</v>
      </c>
      <c r="M8" s="82" t="s">
        <v>350</v>
      </c>
      <c r="N8" s="83" t="s">
        <v>401</v>
      </c>
      <c r="O8" s="84" t="s">
        <v>249</v>
      </c>
      <c r="P8" s="84"/>
      <c r="Q8" s="86" t="s">
        <v>193</v>
      </c>
      <c r="R8" s="86" t="s">
        <v>351</v>
      </c>
      <c r="S8" s="87" t="s">
        <v>352</v>
      </c>
      <c r="T8" s="91"/>
      <c r="U8" s="92"/>
      <c r="V8" s="92" t="s">
        <v>391</v>
      </c>
    </row>
    <row r="9" spans="2:22" ht="232.5" customHeight="1">
      <c r="B9" s="216"/>
      <c r="C9" s="214"/>
      <c r="D9" s="233"/>
      <c r="E9" s="79" t="s">
        <v>251</v>
      </c>
      <c r="F9" s="79">
        <v>1</v>
      </c>
      <c r="G9" s="79" t="s">
        <v>304</v>
      </c>
      <c r="H9" s="78" t="s">
        <v>317</v>
      </c>
      <c r="I9" s="94" t="s">
        <v>323</v>
      </c>
      <c r="J9" s="93" t="s">
        <v>252</v>
      </c>
      <c r="K9" s="93" t="s">
        <v>253</v>
      </c>
      <c r="L9" s="81" t="s">
        <v>254</v>
      </c>
      <c r="M9" s="82" t="s">
        <v>353</v>
      </c>
      <c r="N9" s="83" t="s">
        <v>354</v>
      </c>
      <c r="O9" s="84" t="s">
        <v>249</v>
      </c>
      <c r="P9" s="84"/>
      <c r="Q9" s="95"/>
      <c r="R9" s="95"/>
      <c r="S9" s="87"/>
      <c r="T9" s="91"/>
      <c r="U9" s="92" t="s">
        <v>343</v>
      </c>
      <c r="V9" s="92" t="s">
        <v>390</v>
      </c>
    </row>
    <row r="10" spans="2:22" ht="117.5" customHeight="1">
      <c r="B10" s="216"/>
      <c r="C10" s="213" t="s">
        <v>164</v>
      </c>
      <c r="D10" s="211" t="s">
        <v>402</v>
      </c>
      <c r="E10" s="94" t="s">
        <v>241</v>
      </c>
      <c r="F10" s="93">
        <v>2</v>
      </c>
      <c r="G10" s="94" t="s">
        <v>304</v>
      </c>
      <c r="H10" s="94" t="s">
        <v>318</v>
      </c>
      <c r="I10" s="94" t="s">
        <v>323</v>
      </c>
      <c r="J10" s="93" t="s">
        <v>223</v>
      </c>
      <c r="K10" s="93" t="s">
        <v>194</v>
      </c>
      <c r="L10" s="81" t="s">
        <v>195</v>
      </c>
      <c r="M10" s="82" t="s">
        <v>355</v>
      </c>
      <c r="N10" s="96" t="s">
        <v>324</v>
      </c>
      <c r="O10" s="84"/>
      <c r="P10" s="84"/>
      <c r="Q10" s="207" t="s">
        <v>197</v>
      </c>
      <c r="R10" s="207" t="s">
        <v>198</v>
      </c>
      <c r="S10" s="97"/>
      <c r="T10" s="98"/>
      <c r="U10" s="82"/>
      <c r="V10" s="82"/>
    </row>
    <row r="11" spans="2:22" ht="117.5" customHeight="1" thickBot="1">
      <c r="B11" s="217"/>
      <c r="C11" s="218"/>
      <c r="D11" s="230"/>
      <c r="E11" s="99" t="s">
        <v>242</v>
      </c>
      <c r="F11" s="100">
        <v>2</v>
      </c>
      <c r="G11" s="99" t="s">
        <v>304</v>
      </c>
      <c r="H11" s="101" t="s">
        <v>318</v>
      </c>
      <c r="I11" s="99" t="s">
        <v>323</v>
      </c>
      <c r="J11" s="102" t="s">
        <v>259</v>
      </c>
      <c r="K11" s="102" t="s">
        <v>260</v>
      </c>
      <c r="L11" s="103" t="s">
        <v>196</v>
      </c>
      <c r="M11" s="104" t="s">
        <v>356</v>
      </c>
      <c r="N11" s="105" t="s">
        <v>261</v>
      </c>
      <c r="O11" s="106"/>
      <c r="P11" s="106"/>
      <c r="Q11" s="208"/>
      <c r="R11" s="208"/>
      <c r="S11" s="107"/>
      <c r="T11" s="98"/>
      <c r="U11" s="108"/>
      <c r="V11" s="108"/>
    </row>
    <row r="12" spans="2:22" s="58" customFormat="1" ht="91.5" hidden="1" customHeight="1">
      <c r="B12" s="222" t="s">
        <v>220</v>
      </c>
      <c r="C12" s="231" t="s">
        <v>174</v>
      </c>
      <c r="D12" s="234" t="s">
        <v>403</v>
      </c>
      <c r="E12" s="109"/>
      <c r="F12" s="110"/>
      <c r="G12" s="109"/>
      <c r="H12" s="111"/>
      <c r="I12" s="111"/>
      <c r="J12" s="112"/>
      <c r="K12" s="110"/>
      <c r="L12" s="112"/>
      <c r="M12" s="113"/>
      <c r="N12" s="113"/>
      <c r="O12" s="84"/>
      <c r="P12" s="84"/>
      <c r="Q12" s="114" t="s">
        <v>202</v>
      </c>
      <c r="R12" s="115" t="s">
        <v>203</v>
      </c>
      <c r="S12" s="116" t="s">
        <v>204</v>
      </c>
      <c r="T12" s="117"/>
      <c r="U12" s="118"/>
      <c r="V12" s="118"/>
    </row>
    <row r="13" spans="2:22" ht="192.75" customHeight="1">
      <c r="B13" s="223"/>
      <c r="C13" s="221"/>
      <c r="D13" s="215"/>
      <c r="E13" s="94" t="s">
        <v>286</v>
      </c>
      <c r="F13" s="93">
        <v>1</v>
      </c>
      <c r="G13" s="94" t="s">
        <v>304</v>
      </c>
      <c r="H13" s="78" t="s">
        <v>317</v>
      </c>
      <c r="I13" s="94" t="s">
        <v>337</v>
      </c>
      <c r="J13" s="93" t="s">
        <v>262</v>
      </c>
      <c r="K13" s="93" t="s">
        <v>357</v>
      </c>
      <c r="L13" s="81" t="s">
        <v>3</v>
      </c>
      <c r="M13" s="82" t="s">
        <v>358</v>
      </c>
      <c r="N13" s="90" t="s">
        <v>359</v>
      </c>
      <c r="O13" s="84" t="s">
        <v>255</v>
      </c>
      <c r="P13" s="84"/>
      <c r="Q13" s="119" t="s">
        <v>206</v>
      </c>
      <c r="R13" s="119"/>
      <c r="S13" s="120" t="s">
        <v>170</v>
      </c>
      <c r="T13" s="88"/>
      <c r="U13" s="82" t="s">
        <v>387</v>
      </c>
      <c r="V13" s="82" t="s">
        <v>391</v>
      </c>
    </row>
    <row r="14" spans="2:22" ht="218.25" customHeight="1">
      <c r="B14" s="223"/>
      <c r="C14" s="221"/>
      <c r="D14" s="215"/>
      <c r="E14" s="78" t="s">
        <v>239</v>
      </c>
      <c r="F14" s="93">
        <v>3</v>
      </c>
      <c r="G14" s="78" t="s">
        <v>304</v>
      </c>
      <c r="H14" s="78" t="s">
        <v>317</v>
      </c>
      <c r="I14" s="78" t="s">
        <v>337</v>
      </c>
      <c r="J14" s="93" t="s">
        <v>263</v>
      </c>
      <c r="K14" s="93" t="s">
        <v>205</v>
      </c>
      <c r="L14" s="81" t="s">
        <v>3</v>
      </c>
      <c r="M14" s="82" t="s">
        <v>360</v>
      </c>
      <c r="N14" s="90" t="s">
        <v>361</v>
      </c>
      <c r="O14" s="84" t="s">
        <v>255</v>
      </c>
      <c r="P14" s="84"/>
      <c r="Q14" s="119"/>
      <c r="R14" s="119"/>
      <c r="S14" s="121"/>
      <c r="T14" s="88"/>
      <c r="U14" s="82" t="s">
        <v>387</v>
      </c>
      <c r="V14" s="82" t="s">
        <v>391</v>
      </c>
    </row>
    <row r="15" spans="2:22" s="54" customFormat="1" ht="75.5" customHeight="1">
      <c r="B15" s="223"/>
      <c r="C15" s="221"/>
      <c r="D15" s="215"/>
      <c r="E15" s="122" t="s">
        <v>362</v>
      </c>
      <c r="F15" s="123">
        <v>3</v>
      </c>
      <c r="G15" s="122" t="s">
        <v>304</v>
      </c>
      <c r="H15" s="78" t="s">
        <v>317</v>
      </c>
      <c r="I15" s="78" t="s">
        <v>327</v>
      </c>
      <c r="J15" s="123" t="s">
        <v>363</v>
      </c>
      <c r="K15" s="123" t="s">
        <v>308</v>
      </c>
      <c r="L15" s="89" t="s">
        <v>55</v>
      </c>
      <c r="M15" s="124" t="s">
        <v>364</v>
      </c>
      <c r="N15" s="125" t="s">
        <v>365</v>
      </c>
      <c r="O15" s="84"/>
      <c r="P15" s="84"/>
      <c r="Q15" s="126" t="s">
        <v>207</v>
      </c>
      <c r="R15" s="127"/>
      <c r="S15" s="128" t="s">
        <v>179</v>
      </c>
      <c r="T15" s="129"/>
      <c r="U15" s="125"/>
      <c r="V15" s="125"/>
    </row>
    <row r="16" spans="2:22" ht="68" customHeight="1">
      <c r="B16" s="223"/>
      <c r="C16" s="221"/>
      <c r="D16" s="212"/>
      <c r="E16" s="94" t="s">
        <v>310</v>
      </c>
      <c r="F16" s="93">
        <v>3</v>
      </c>
      <c r="G16" s="94" t="s">
        <v>304</v>
      </c>
      <c r="H16" s="94" t="s">
        <v>313</v>
      </c>
      <c r="I16" s="79" t="s">
        <v>322</v>
      </c>
      <c r="J16" s="93" t="s">
        <v>306</v>
      </c>
      <c r="K16" s="93" t="s">
        <v>307</v>
      </c>
      <c r="L16" s="81" t="s">
        <v>55</v>
      </c>
      <c r="M16" s="124" t="s">
        <v>366</v>
      </c>
      <c r="N16" s="130" t="s">
        <v>309</v>
      </c>
      <c r="O16" s="84"/>
      <c r="P16" s="84"/>
      <c r="Q16" s="131" t="s">
        <v>191</v>
      </c>
      <c r="R16" s="132" t="s">
        <v>208</v>
      </c>
      <c r="S16" s="133" t="s">
        <v>209</v>
      </c>
      <c r="T16" s="134"/>
      <c r="U16" s="82"/>
      <c r="V16" s="82"/>
    </row>
    <row r="17" spans="2:23" ht="246.5" customHeight="1">
      <c r="B17" s="223"/>
      <c r="C17" s="221"/>
      <c r="D17" s="135" t="s">
        <v>404</v>
      </c>
      <c r="E17" s="78" t="s">
        <v>288</v>
      </c>
      <c r="F17" s="93">
        <v>2</v>
      </c>
      <c r="G17" s="78" t="s">
        <v>304</v>
      </c>
      <c r="H17" s="78" t="s">
        <v>317</v>
      </c>
      <c r="I17" s="78" t="s">
        <v>337</v>
      </c>
      <c r="J17" s="79" t="s">
        <v>264</v>
      </c>
      <c r="K17" s="79" t="s">
        <v>405</v>
      </c>
      <c r="L17" s="136" t="s">
        <v>3</v>
      </c>
      <c r="M17" s="137" t="s">
        <v>367</v>
      </c>
      <c r="N17" s="138" t="s">
        <v>406</v>
      </c>
      <c r="O17" s="84" t="s">
        <v>255</v>
      </c>
      <c r="P17" s="84"/>
      <c r="Q17" s="86" t="s">
        <v>211</v>
      </c>
      <c r="R17" s="86" t="s">
        <v>212</v>
      </c>
      <c r="S17" s="121" t="s">
        <v>210</v>
      </c>
      <c r="T17" s="91"/>
      <c r="U17" s="82" t="s">
        <v>387</v>
      </c>
      <c r="V17" s="82" t="s">
        <v>392</v>
      </c>
    </row>
    <row r="18" spans="2:23" ht="129.75" customHeight="1">
      <c r="B18" s="223"/>
      <c r="C18" s="221"/>
      <c r="D18" s="139"/>
      <c r="E18" s="78" t="s">
        <v>289</v>
      </c>
      <c r="F18" s="93">
        <v>2</v>
      </c>
      <c r="G18" s="78" t="s">
        <v>304</v>
      </c>
      <c r="H18" s="78" t="s">
        <v>317</v>
      </c>
      <c r="I18" s="78" t="s">
        <v>327</v>
      </c>
      <c r="J18" s="140" t="s">
        <v>265</v>
      </c>
      <c r="K18" s="93"/>
      <c r="L18" s="141" t="s">
        <v>55</v>
      </c>
      <c r="M18" s="137" t="s">
        <v>368</v>
      </c>
      <c r="N18" s="137" t="s">
        <v>369</v>
      </c>
      <c r="O18" s="84"/>
      <c r="P18" s="84"/>
      <c r="Q18" s="142"/>
      <c r="R18" s="142" t="s">
        <v>407</v>
      </c>
      <c r="S18" s="128" t="s">
        <v>370</v>
      </c>
      <c r="T18" s="129"/>
      <c r="U18" s="84"/>
      <c r="V18" s="84"/>
    </row>
    <row r="19" spans="2:23" ht="180.5" customHeight="1">
      <c r="B19" s="223"/>
      <c r="C19" s="221"/>
      <c r="D19" s="211" t="s">
        <v>408</v>
      </c>
      <c r="E19" s="78" t="s">
        <v>287</v>
      </c>
      <c r="F19" s="93">
        <v>1</v>
      </c>
      <c r="G19" s="78" t="s">
        <v>304</v>
      </c>
      <c r="H19" s="143" t="s">
        <v>313</v>
      </c>
      <c r="I19" s="79" t="s">
        <v>322</v>
      </c>
      <c r="J19" s="143" t="s">
        <v>238</v>
      </c>
      <c r="K19" s="78" t="s">
        <v>409</v>
      </c>
      <c r="L19" s="144" t="s">
        <v>3</v>
      </c>
      <c r="M19" s="137" t="s">
        <v>371</v>
      </c>
      <c r="N19" s="83" t="s">
        <v>410</v>
      </c>
      <c r="O19" s="84"/>
      <c r="P19" s="84"/>
      <c r="Q19" s="119"/>
      <c r="R19" s="86"/>
      <c r="S19" s="145" t="s">
        <v>213</v>
      </c>
      <c r="T19" s="146"/>
      <c r="U19" s="82" t="s">
        <v>387</v>
      </c>
      <c r="V19" s="82" t="s">
        <v>391</v>
      </c>
    </row>
    <row r="20" spans="2:23" ht="201.75" customHeight="1">
      <c r="B20" s="223"/>
      <c r="C20" s="221"/>
      <c r="D20" s="215"/>
      <c r="E20" s="78" t="s">
        <v>290</v>
      </c>
      <c r="F20" s="93">
        <v>3</v>
      </c>
      <c r="G20" s="78" t="s">
        <v>282</v>
      </c>
      <c r="H20" s="143" t="s">
        <v>313</v>
      </c>
      <c r="I20" s="79" t="s">
        <v>322</v>
      </c>
      <c r="J20" s="140" t="s">
        <v>237</v>
      </c>
      <c r="K20" s="147"/>
      <c r="L20" s="136" t="s">
        <v>3</v>
      </c>
      <c r="M20" s="137" t="s">
        <v>372</v>
      </c>
      <c r="N20" s="83" t="s">
        <v>373</v>
      </c>
      <c r="O20" s="84"/>
      <c r="P20" s="84"/>
      <c r="Q20" s="86"/>
      <c r="R20" s="85"/>
      <c r="S20" s="121" t="s">
        <v>177</v>
      </c>
      <c r="T20" s="88"/>
      <c r="U20" s="84" t="s">
        <v>343</v>
      </c>
      <c r="V20" s="84"/>
    </row>
    <row r="21" spans="2:23" ht="159.75" customHeight="1">
      <c r="B21" s="223"/>
      <c r="C21" s="221"/>
      <c r="D21" s="215"/>
      <c r="E21" s="78" t="s">
        <v>291</v>
      </c>
      <c r="F21" s="123">
        <v>3</v>
      </c>
      <c r="G21" s="78" t="s">
        <v>282</v>
      </c>
      <c r="H21" s="94" t="s">
        <v>313</v>
      </c>
      <c r="I21" s="79" t="s">
        <v>322</v>
      </c>
      <c r="J21" s="148" t="s">
        <v>266</v>
      </c>
      <c r="K21" s="149"/>
      <c r="L21" s="150" t="s">
        <v>3</v>
      </c>
      <c r="M21" s="124" t="s">
        <v>267</v>
      </c>
      <c r="N21" s="124"/>
      <c r="O21" s="84"/>
      <c r="P21" s="84"/>
      <c r="Q21" s="95"/>
      <c r="R21" s="151"/>
      <c r="S21" s="152"/>
      <c r="T21" s="91"/>
      <c r="U21" s="84" t="s">
        <v>343</v>
      </c>
      <c r="V21" s="84"/>
      <c r="W21" s="61"/>
    </row>
    <row r="22" spans="2:23" ht="87" customHeight="1">
      <c r="B22" s="223"/>
      <c r="C22" s="213" t="s">
        <v>165</v>
      </c>
      <c r="D22" s="219" t="s">
        <v>312</v>
      </c>
      <c r="E22" s="78" t="s">
        <v>292</v>
      </c>
      <c r="F22" s="93">
        <v>1</v>
      </c>
      <c r="G22" s="78" t="s">
        <v>282</v>
      </c>
      <c r="H22" s="78" t="s">
        <v>317</v>
      </c>
      <c r="I22" s="78" t="s">
        <v>337</v>
      </c>
      <c r="J22" s="153" t="s">
        <v>268</v>
      </c>
      <c r="K22" s="93"/>
      <c r="L22" s="141" t="s">
        <v>55</v>
      </c>
      <c r="M22" s="137" t="s">
        <v>374</v>
      </c>
      <c r="N22" s="137" t="s">
        <v>375</v>
      </c>
      <c r="O22" s="84"/>
      <c r="P22" s="84"/>
      <c r="Q22" s="86"/>
      <c r="R22" s="85"/>
      <c r="S22" s="120"/>
      <c r="T22" s="154"/>
      <c r="U22" s="84"/>
      <c r="V22" s="84"/>
    </row>
    <row r="23" spans="2:23" ht="95.75" customHeight="1">
      <c r="B23" s="223"/>
      <c r="C23" s="221"/>
      <c r="D23" s="219"/>
      <c r="E23" s="94" t="s">
        <v>376</v>
      </c>
      <c r="F23" s="93">
        <v>3</v>
      </c>
      <c r="G23" s="94" t="s">
        <v>282</v>
      </c>
      <c r="H23" s="94" t="s">
        <v>318</v>
      </c>
      <c r="I23" s="78" t="s">
        <v>338</v>
      </c>
      <c r="J23" s="93" t="s">
        <v>377</v>
      </c>
      <c r="K23" s="93"/>
      <c r="L23" s="141" t="s">
        <v>55</v>
      </c>
      <c r="M23" s="137" t="s">
        <v>326</v>
      </c>
      <c r="N23" s="137" t="s">
        <v>378</v>
      </c>
      <c r="O23" s="82"/>
      <c r="P23" s="82"/>
      <c r="Q23" s="155"/>
      <c r="R23" s="155"/>
      <c r="S23" s="127" t="s">
        <v>171</v>
      </c>
      <c r="T23" s="156"/>
      <c r="U23" s="82"/>
      <c r="V23" s="82"/>
    </row>
    <row r="24" spans="2:23" s="58" customFormat="1" ht="107" customHeight="1" thickBot="1">
      <c r="B24" s="224"/>
      <c r="C24" s="218"/>
      <c r="D24" s="220"/>
      <c r="E24" s="157" t="s">
        <v>314</v>
      </c>
      <c r="F24" s="158">
        <v>3</v>
      </c>
      <c r="G24" s="157" t="s">
        <v>282</v>
      </c>
      <c r="H24" s="157" t="s">
        <v>313</v>
      </c>
      <c r="I24" s="158" t="s">
        <v>322</v>
      </c>
      <c r="J24" s="158" t="s">
        <v>315</v>
      </c>
      <c r="K24" s="158"/>
      <c r="L24" s="159" t="s">
        <v>55</v>
      </c>
      <c r="M24" s="160" t="s">
        <v>326</v>
      </c>
      <c r="N24" s="160" t="s">
        <v>316</v>
      </c>
      <c r="O24" s="106"/>
      <c r="P24" s="106"/>
      <c r="Q24" s="161" t="s">
        <v>173</v>
      </c>
      <c r="R24" s="161" t="s">
        <v>180</v>
      </c>
      <c r="S24" s="162" t="s">
        <v>339</v>
      </c>
      <c r="T24" s="163"/>
      <c r="U24" s="106"/>
      <c r="V24" s="106"/>
    </row>
    <row r="25" spans="2:23" ht="132.75" customHeight="1">
      <c r="B25" s="225" t="s">
        <v>221</v>
      </c>
      <c r="C25" s="164" t="s">
        <v>164</v>
      </c>
      <c r="D25" s="139" t="s">
        <v>411</v>
      </c>
      <c r="E25" s="165" t="s">
        <v>293</v>
      </c>
      <c r="F25" s="78">
        <v>2</v>
      </c>
      <c r="G25" s="165" t="s">
        <v>282</v>
      </c>
      <c r="H25" s="94" t="s">
        <v>318</v>
      </c>
      <c r="I25" s="165" t="s">
        <v>323</v>
      </c>
      <c r="J25" s="78" t="s">
        <v>224</v>
      </c>
      <c r="K25" s="78" t="s">
        <v>412</v>
      </c>
      <c r="L25" s="166" t="s">
        <v>3</v>
      </c>
      <c r="M25" s="84" t="s">
        <v>379</v>
      </c>
      <c r="N25" s="92" t="s">
        <v>380</v>
      </c>
      <c r="O25" s="84"/>
      <c r="P25" s="84"/>
      <c r="Q25" s="167" t="s">
        <v>173</v>
      </c>
      <c r="R25" s="168" t="s">
        <v>180</v>
      </c>
      <c r="S25" s="121"/>
      <c r="T25" s="91"/>
      <c r="U25" s="169" t="s">
        <v>343</v>
      </c>
      <c r="V25" s="169" t="s">
        <v>393</v>
      </c>
    </row>
    <row r="26" spans="2:23" ht="169.5" customHeight="1">
      <c r="B26" s="226"/>
      <c r="C26" s="170"/>
      <c r="D26" s="94" t="s">
        <v>413</v>
      </c>
      <c r="E26" s="78" t="s">
        <v>294</v>
      </c>
      <c r="F26" s="93">
        <v>2</v>
      </c>
      <c r="G26" s="78" t="s">
        <v>282</v>
      </c>
      <c r="H26" s="94" t="s">
        <v>318</v>
      </c>
      <c r="I26" s="78" t="s">
        <v>325</v>
      </c>
      <c r="J26" s="94" t="s">
        <v>225</v>
      </c>
      <c r="K26" s="94" t="s">
        <v>414</v>
      </c>
      <c r="L26" s="171" t="s">
        <v>3</v>
      </c>
      <c r="M26" s="82" t="s">
        <v>381</v>
      </c>
      <c r="N26" s="90" t="s">
        <v>269</v>
      </c>
      <c r="O26" s="84"/>
      <c r="P26" s="84"/>
      <c r="Q26" s="167" t="s">
        <v>173</v>
      </c>
      <c r="R26" s="85" t="s">
        <v>176</v>
      </c>
      <c r="S26" s="120" t="s">
        <v>415</v>
      </c>
      <c r="T26" s="91"/>
      <c r="U26" s="84" t="s">
        <v>343</v>
      </c>
      <c r="V26" s="84" t="s">
        <v>394</v>
      </c>
    </row>
    <row r="27" spans="2:23" ht="161" customHeight="1">
      <c r="B27" s="226"/>
      <c r="C27" s="172" t="s">
        <v>166</v>
      </c>
      <c r="D27" s="94" t="s">
        <v>416</v>
      </c>
      <c r="E27" s="78" t="s">
        <v>295</v>
      </c>
      <c r="F27" s="93">
        <v>3</v>
      </c>
      <c r="G27" s="78" t="s">
        <v>282</v>
      </c>
      <c r="H27" s="78" t="s">
        <v>313</v>
      </c>
      <c r="I27" s="78" t="s">
        <v>328</v>
      </c>
      <c r="J27" s="94" t="s">
        <v>226</v>
      </c>
      <c r="K27" s="94" t="s">
        <v>417</v>
      </c>
      <c r="L27" s="171" t="s">
        <v>178</v>
      </c>
      <c r="M27" s="82" t="s">
        <v>284</v>
      </c>
      <c r="N27" s="173" t="s">
        <v>382</v>
      </c>
      <c r="O27" s="84"/>
      <c r="P27" s="84"/>
      <c r="Q27" s="120"/>
      <c r="R27" s="86" t="s">
        <v>181</v>
      </c>
      <c r="S27" s="120"/>
      <c r="T27" s="91"/>
      <c r="U27" s="84"/>
      <c r="V27" s="84"/>
    </row>
    <row r="28" spans="2:23" ht="178.5" customHeight="1">
      <c r="B28" s="226"/>
      <c r="C28" s="213" t="s">
        <v>418</v>
      </c>
      <c r="D28" s="122" t="s">
        <v>419</v>
      </c>
      <c r="E28" s="122" t="s">
        <v>296</v>
      </c>
      <c r="F28" s="123">
        <v>1</v>
      </c>
      <c r="G28" s="122" t="s">
        <v>282</v>
      </c>
      <c r="H28" s="94" t="s">
        <v>318</v>
      </c>
      <c r="I28" s="122" t="s">
        <v>329</v>
      </c>
      <c r="J28" s="122" t="s">
        <v>228</v>
      </c>
      <c r="K28" s="174"/>
      <c r="L28" s="135" t="s">
        <v>3</v>
      </c>
      <c r="M28" s="125" t="s">
        <v>227</v>
      </c>
      <c r="N28" s="175" t="s">
        <v>420</v>
      </c>
      <c r="O28" s="84"/>
      <c r="P28" s="84"/>
      <c r="Q28" s="176"/>
      <c r="R28" s="176"/>
      <c r="S28" s="177" t="s">
        <v>383</v>
      </c>
      <c r="T28" s="178"/>
      <c r="U28" s="125" t="s">
        <v>343</v>
      </c>
      <c r="V28" s="125"/>
      <c r="W28" s="55"/>
    </row>
    <row r="29" spans="2:23" ht="178.5" customHeight="1" thickBot="1">
      <c r="B29" s="227"/>
      <c r="C29" s="218"/>
      <c r="D29" s="157" t="s">
        <v>421</v>
      </c>
      <c r="E29" s="101" t="s">
        <v>297</v>
      </c>
      <c r="F29" s="102">
        <v>1</v>
      </c>
      <c r="G29" s="101" t="s">
        <v>282</v>
      </c>
      <c r="H29" s="157" t="s">
        <v>318</v>
      </c>
      <c r="I29" s="101" t="s">
        <v>329</v>
      </c>
      <c r="J29" s="179" t="s">
        <v>229</v>
      </c>
      <c r="K29" s="101" t="s">
        <v>230</v>
      </c>
      <c r="L29" s="105" t="s">
        <v>3</v>
      </c>
      <c r="M29" s="105" t="s">
        <v>227</v>
      </c>
      <c r="N29" s="180" t="s">
        <v>384</v>
      </c>
      <c r="O29" s="84"/>
      <c r="P29" s="84"/>
      <c r="Q29" s="181"/>
      <c r="R29" s="182"/>
      <c r="S29" s="183"/>
      <c r="T29" s="178"/>
      <c r="U29" s="104" t="s">
        <v>343</v>
      </c>
      <c r="V29" s="104"/>
      <c r="W29" s="55"/>
    </row>
    <row r="30" spans="2:23" ht="255" customHeight="1">
      <c r="B30" s="209" t="s">
        <v>231</v>
      </c>
      <c r="C30" s="221" t="s">
        <v>167</v>
      </c>
      <c r="D30" s="215" t="s">
        <v>422</v>
      </c>
      <c r="E30" s="78" t="s">
        <v>298</v>
      </c>
      <c r="F30" s="79">
        <v>2</v>
      </c>
      <c r="G30" s="78" t="s">
        <v>282</v>
      </c>
      <c r="H30" s="184" t="s">
        <v>313</v>
      </c>
      <c r="I30" s="184" t="s">
        <v>328</v>
      </c>
      <c r="J30" s="184" t="s">
        <v>270</v>
      </c>
      <c r="K30" s="185" t="s">
        <v>423</v>
      </c>
      <c r="L30" s="186" t="s">
        <v>3</v>
      </c>
      <c r="M30" s="187" t="s">
        <v>273</v>
      </c>
      <c r="N30" s="188" t="s">
        <v>271</v>
      </c>
      <c r="O30" s="84"/>
      <c r="P30" s="84"/>
      <c r="Q30" s="189" t="s">
        <v>173</v>
      </c>
      <c r="R30" s="167" t="s">
        <v>184</v>
      </c>
      <c r="S30" s="189" t="s">
        <v>183</v>
      </c>
      <c r="T30" s="190"/>
      <c r="U30" s="84" t="s">
        <v>343</v>
      </c>
      <c r="V30" s="84" t="s">
        <v>395</v>
      </c>
      <c r="W30" s="54"/>
    </row>
    <row r="31" spans="2:23" ht="139.5" customHeight="1" thickBot="1">
      <c r="B31" s="210"/>
      <c r="C31" s="218"/>
      <c r="D31" s="230"/>
      <c r="E31" s="101" t="s">
        <v>299</v>
      </c>
      <c r="F31" s="102">
        <v>2</v>
      </c>
      <c r="G31" s="101" t="s">
        <v>282</v>
      </c>
      <c r="H31" s="179" t="s">
        <v>313</v>
      </c>
      <c r="I31" s="179" t="s">
        <v>328</v>
      </c>
      <c r="J31" s="179" t="s">
        <v>232</v>
      </c>
      <c r="K31" s="101" t="s">
        <v>424</v>
      </c>
      <c r="L31" s="105" t="s">
        <v>3</v>
      </c>
      <c r="M31" s="187" t="s">
        <v>273</v>
      </c>
      <c r="N31" s="188" t="s">
        <v>272</v>
      </c>
      <c r="O31" s="84"/>
      <c r="P31" s="84"/>
      <c r="Q31" s="183" t="s">
        <v>173</v>
      </c>
      <c r="R31" s="181" t="s">
        <v>182</v>
      </c>
      <c r="S31" s="183" t="s">
        <v>425</v>
      </c>
      <c r="T31" s="178"/>
      <c r="U31" s="104" t="s">
        <v>343</v>
      </c>
      <c r="V31" s="104" t="s">
        <v>395</v>
      </c>
      <c r="W31" s="54"/>
    </row>
    <row r="32" spans="2:23" ht="201.75" customHeight="1">
      <c r="B32" s="255" t="s">
        <v>233</v>
      </c>
      <c r="C32" s="191" t="s">
        <v>172</v>
      </c>
      <c r="D32" s="192" t="s">
        <v>426</v>
      </c>
      <c r="E32" s="78" t="s">
        <v>300</v>
      </c>
      <c r="F32" s="193">
        <v>2</v>
      </c>
      <c r="G32" s="78" t="s">
        <v>282</v>
      </c>
      <c r="H32" s="78" t="s">
        <v>313</v>
      </c>
      <c r="I32" s="78" t="s">
        <v>328</v>
      </c>
      <c r="J32" s="192" t="s">
        <v>234</v>
      </c>
      <c r="K32" s="192" t="s">
        <v>274</v>
      </c>
      <c r="L32" s="194"/>
      <c r="M32" s="195" t="s">
        <v>385</v>
      </c>
      <c r="N32" s="196"/>
      <c r="O32" s="84"/>
      <c r="P32" s="84"/>
      <c r="Q32" s="197" t="s">
        <v>185</v>
      </c>
      <c r="R32" s="197"/>
      <c r="S32" s="197" t="s">
        <v>189</v>
      </c>
      <c r="T32" s="198"/>
      <c r="U32" s="84"/>
      <c r="V32" s="84"/>
    </row>
    <row r="33" spans="2:22" ht="171.75" customHeight="1">
      <c r="B33" s="256"/>
      <c r="C33" s="199" t="s">
        <v>190</v>
      </c>
      <c r="D33" s="94" t="s">
        <v>427</v>
      </c>
      <c r="E33" s="78" t="s">
        <v>301</v>
      </c>
      <c r="F33" s="93">
        <v>2</v>
      </c>
      <c r="G33" s="78" t="s">
        <v>282</v>
      </c>
      <c r="H33" s="78" t="s">
        <v>313</v>
      </c>
      <c r="I33" s="78" t="s">
        <v>328</v>
      </c>
      <c r="J33" s="94" t="s">
        <v>236</v>
      </c>
      <c r="K33" s="94" t="s">
        <v>275</v>
      </c>
      <c r="L33" s="171"/>
      <c r="M33" s="82" t="s">
        <v>235</v>
      </c>
      <c r="N33" s="82"/>
      <c r="O33" s="84"/>
      <c r="P33" s="84"/>
      <c r="Q33" s="120"/>
      <c r="R33" s="120" t="s">
        <v>186</v>
      </c>
      <c r="S33" s="120" t="s">
        <v>187</v>
      </c>
      <c r="T33" s="198"/>
      <c r="U33" s="84"/>
      <c r="V33" s="84"/>
    </row>
    <row r="34" spans="2:22" ht="158.25" customHeight="1">
      <c r="B34" s="256"/>
      <c r="C34" s="213" t="s">
        <v>276</v>
      </c>
      <c r="D34" s="211" t="s">
        <v>428</v>
      </c>
      <c r="E34" s="78" t="s">
        <v>302</v>
      </c>
      <c r="F34" s="93">
        <v>2</v>
      </c>
      <c r="G34" s="78" t="s">
        <v>281</v>
      </c>
      <c r="H34" s="78" t="s">
        <v>313</v>
      </c>
      <c r="I34" s="78" t="s">
        <v>328</v>
      </c>
      <c r="J34" s="94" t="s">
        <v>429</v>
      </c>
      <c r="K34" s="94"/>
      <c r="L34" s="135" t="s">
        <v>3</v>
      </c>
      <c r="M34" s="125" t="s">
        <v>285</v>
      </c>
      <c r="N34" s="200" t="s">
        <v>386</v>
      </c>
      <c r="O34" s="84"/>
      <c r="P34" s="84"/>
      <c r="Q34" s="120"/>
      <c r="R34" s="119" t="s">
        <v>430</v>
      </c>
      <c r="S34" s="120" t="s">
        <v>431</v>
      </c>
      <c r="T34" s="198"/>
      <c r="U34" s="84"/>
      <c r="V34" s="84"/>
    </row>
    <row r="35" spans="2:22" ht="176.25" customHeight="1">
      <c r="B35" s="256"/>
      <c r="C35" s="214"/>
      <c r="D35" s="212"/>
      <c r="E35" s="78" t="s">
        <v>303</v>
      </c>
      <c r="F35" s="93">
        <v>3</v>
      </c>
      <c r="G35" s="78" t="s">
        <v>282</v>
      </c>
      <c r="H35" s="94" t="s">
        <v>318</v>
      </c>
      <c r="I35" s="78" t="s">
        <v>327</v>
      </c>
      <c r="J35" s="201" t="s">
        <v>277</v>
      </c>
      <c r="K35" s="202"/>
      <c r="L35" s="171" t="s">
        <v>3</v>
      </c>
      <c r="M35" s="82" t="s">
        <v>278</v>
      </c>
      <c r="N35" s="90" t="s">
        <v>388</v>
      </c>
      <c r="O35" s="84"/>
      <c r="P35" s="84"/>
      <c r="Q35" s="119"/>
      <c r="R35" s="120" t="s">
        <v>188</v>
      </c>
      <c r="S35" s="120"/>
      <c r="T35" s="198"/>
      <c r="U35" s="84"/>
      <c r="V35" s="84"/>
    </row>
    <row r="36" spans="2:22">
      <c r="B36" s="206"/>
      <c r="E36" s="49"/>
      <c r="G36" s="74"/>
      <c r="H36" s="74"/>
      <c r="I36" s="74"/>
    </row>
    <row r="37" spans="2:22">
      <c r="B37" s="206"/>
    </row>
    <row r="38" spans="2:22">
      <c r="B38" s="206"/>
    </row>
    <row r="39" spans="2:22">
      <c r="B39" s="206"/>
    </row>
    <row r="40" spans="2:22">
      <c r="B40" s="206"/>
    </row>
    <row r="41" spans="2:22">
      <c r="B41" s="206"/>
    </row>
    <row r="42" spans="2:22">
      <c r="B42" s="206"/>
    </row>
  </sheetData>
  <autoFilter ref="C4:N35" xr:uid="{94E082BA-7113-4A70-B599-605C3F54B374}">
    <filterColumn colId="0" showButton="0"/>
  </autoFilter>
  <mergeCells count="25">
    <mergeCell ref="C4:D4"/>
    <mergeCell ref="D30:D31"/>
    <mergeCell ref="C30:C31"/>
    <mergeCell ref="C12:C21"/>
    <mergeCell ref="D10:D11"/>
    <mergeCell ref="C10:C11"/>
    <mergeCell ref="C8:C9"/>
    <mergeCell ref="D8:D9"/>
    <mergeCell ref="C5:C7"/>
    <mergeCell ref="D5:D7"/>
    <mergeCell ref="D12:D16"/>
    <mergeCell ref="B36:B42"/>
    <mergeCell ref="B32:B35"/>
    <mergeCell ref="Q10:Q11"/>
    <mergeCell ref="R10:R11"/>
    <mergeCell ref="B30:B31"/>
    <mergeCell ref="D34:D35"/>
    <mergeCell ref="C34:C35"/>
    <mergeCell ref="D19:D21"/>
    <mergeCell ref="B5:B11"/>
    <mergeCell ref="C28:C29"/>
    <mergeCell ref="D22:D24"/>
    <mergeCell ref="C22:C24"/>
    <mergeCell ref="B12:B24"/>
    <mergeCell ref="B25:B29"/>
  </mergeCells>
  <phoneticPr fontId="6" type="noConversion"/>
  <pageMargins left="0.70866141732283472" right="0.70866141732283472" top="0.74803149606299213" bottom="0.74803149606299213" header="0.31496062992125984" footer="0.31496062992125984"/>
  <pageSetup paperSize="9" scale="18"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7D29-CCCE-4DBA-9D57-4B2774DFAF2B}">
  <dimension ref="B2:K13"/>
  <sheetViews>
    <sheetView workbookViewId="0">
      <selection activeCell="J2" sqref="B2:J13"/>
    </sheetView>
  </sheetViews>
  <sheetFormatPr baseColWidth="10" defaultColWidth="11.5" defaultRowHeight="15"/>
  <cols>
    <col min="1" max="1" width="6.6640625" style="62" customWidth="1"/>
    <col min="2" max="2" width="19.6640625" style="62" customWidth="1"/>
    <col min="3" max="3" width="5.33203125" style="62" customWidth="1"/>
    <col min="4" max="4" width="18.33203125" style="62" customWidth="1"/>
    <col min="5" max="5" width="3.5" style="62" customWidth="1"/>
    <col min="6" max="6" width="18.33203125" style="62" customWidth="1"/>
    <col min="7" max="7" width="3.5" style="62" customWidth="1"/>
    <col min="8" max="8" width="20.6640625" style="62" customWidth="1"/>
    <col min="9" max="9" width="3.5" style="62" customWidth="1"/>
    <col min="10" max="10" width="5.33203125" style="62" customWidth="1"/>
    <col min="11" max="11" width="55.83203125" style="62" customWidth="1"/>
    <col min="12" max="16384" width="11.5" style="62"/>
  </cols>
  <sheetData>
    <row r="2" spans="2:11">
      <c r="D2" s="235" t="s">
        <v>332</v>
      </c>
      <c r="E2" s="235"/>
      <c r="F2" s="235"/>
      <c r="G2" s="235"/>
      <c r="H2" s="235"/>
      <c r="I2" s="235"/>
      <c r="J2" s="235" t="s">
        <v>335</v>
      </c>
      <c r="K2" s="235" t="s">
        <v>336</v>
      </c>
    </row>
    <row r="3" spans="2:11">
      <c r="B3" s="247" t="s">
        <v>330</v>
      </c>
      <c r="C3" s="248"/>
      <c r="D3" s="63" t="s">
        <v>311</v>
      </c>
      <c r="E3" s="64"/>
      <c r="F3" s="63" t="str">
        <f>indicateurs!F4</f>
        <v>Niveau de difficulté</v>
      </c>
      <c r="G3" s="64"/>
      <c r="H3" s="63" t="str">
        <f>indicateurs!I4</f>
        <v>Fréquence à envisagée</v>
      </c>
      <c r="I3" s="64"/>
      <c r="J3" s="235"/>
      <c r="K3" s="235"/>
    </row>
    <row r="4" spans="2:11" ht="32" customHeight="1">
      <c r="B4" s="249" t="s">
        <v>331</v>
      </c>
      <c r="C4" s="250"/>
      <c r="D4" s="65" t="s">
        <v>317</v>
      </c>
      <c r="E4" s="69">
        <f>COUNTIF(indicateurs!$H$5:$H$11,Feuil1!$D$4)</f>
        <v>4</v>
      </c>
      <c r="F4" s="65">
        <v>1</v>
      </c>
      <c r="G4" s="69">
        <f>COUNTIF(indicateurs!$F$5:$F$11,Feuil1!$F$4)</f>
        <v>2</v>
      </c>
      <c r="H4" s="67" t="s">
        <v>320</v>
      </c>
      <c r="I4" s="70">
        <f>COUNTIF(indicateurs!$I$5:$I$11,Feuil1!$H$4)</f>
        <v>3</v>
      </c>
      <c r="J4" s="244">
        <f>SUM(E4:E6)</f>
        <v>7</v>
      </c>
      <c r="K4" s="236"/>
    </row>
    <row r="5" spans="2:11" ht="32" customHeight="1">
      <c r="B5" s="251"/>
      <c r="C5" s="252"/>
      <c r="D5" s="65" t="s">
        <v>318</v>
      </c>
      <c r="E5" s="69">
        <f>COUNTIF(indicateurs!$H$5:$H$11,Feuil1!$D$5)</f>
        <v>2</v>
      </c>
      <c r="F5" s="65">
        <v>2</v>
      </c>
      <c r="G5" s="69">
        <f>COUNTIF(indicateurs!$F$5:$F$11,Feuil1!$F$5)</f>
        <v>3</v>
      </c>
      <c r="H5" s="67" t="s">
        <v>321</v>
      </c>
      <c r="I5" s="70">
        <f>COUNTIF(indicateurs!$I$5:$I$11,Feuil1!$H$5)</f>
        <v>1</v>
      </c>
      <c r="J5" s="244"/>
      <c r="K5" s="236"/>
    </row>
    <row r="6" spans="2:11" ht="32" customHeight="1">
      <c r="B6" s="253"/>
      <c r="C6" s="254"/>
      <c r="D6" s="65" t="s">
        <v>313</v>
      </c>
      <c r="E6" s="69">
        <f>COUNTIF(indicateurs!$H$5:$H$11,Feuil1!$D$6)</f>
        <v>1</v>
      </c>
      <c r="F6" s="65">
        <v>3</v>
      </c>
      <c r="G6" s="69">
        <f>COUNTIF(indicateurs!$F$5:$F$11,Feuil1!$F$6)</f>
        <v>2</v>
      </c>
      <c r="H6" s="65" t="s">
        <v>323</v>
      </c>
      <c r="I6" s="70">
        <f>COUNTIF(indicateurs!$I$5:$I$11,Feuil1!$H$6)</f>
        <v>3</v>
      </c>
      <c r="J6" s="244"/>
      <c r="K6" s="236"/>
    </row>
    <row r="7" spans="2:11" ht="32" customHeight="1">
      <c r="B7" s="238" t="s">
        <v>333</v>
      </c>
      <c r="C7" s="239"/>
      <c r="D7" s="66" t="s">
        <v>317</v>
      </c>
      <c r="E7" s="69">
        <f>COUNTIF(indicateurs!H$12:H$24,Feuil1!$D$7)</f>
        <v>6</v>
      </c>
      <c r="F7" s="66">
        <v>1</v>
      </c>
      <c r="G7" s="69">
        <f>COUNTIF(indicateurs!F$12:F$24,Feuil1!$F$7)</f>
        <v>3</v>
      </c>
      <c r="H7" s="68" t="s">
        <v>322</v>
      </c>
      <c r="I7" s="69">
        <f>COUNTIF(indicateurs!I$12:I$24,Feuil1!$H$7)</f>
        <v>5</v>
      </c>
      <c r="J7" s="245">
        <f>SUM(E7:E10)</f>
        <v>12</v>
      </c>
      <c r="K7" s="236"/>
    </row>
    <row r="8" spans="2:11" ht="32" customHeight="1">
      <c r="B8" s="240"/>
      <c r="C8" s="241"/>
      <c r="D8" s="66" t="s">
        <v>318</v>
      </c>
      <c r="E8" s="69">
        <f>COUNTIF(indicateurs!H$12:H$24,Feuil1!$D$8)</f>
        <v>1</v>
      </c>
      <c r="F8" s="66">
        <v>2</v>
      </c>
      <c r="G8" s="69">
        <f>COUNTIF(indicateurs!F$12:F$24,Feuil1!$F$8)</f>
        <v>2</v>
      </c>
      <c r="H8" s="68" t="s">
        <v>327</v>
      </c>
      <c r="I8" s="69">
        <f>COUNTIF(indicateurs!I$12:I$24,Feuil1!$H$8)</f>
        <v>2</v>
      </c>
      <c r="J8" s="245"/>
      <c r="K8" s="236"/>
    </row>
    <row r="9" spans="2:11" ht="32" customHeight="1">
      <c r="B9" s="240"/>
      <c r="C9" s="241"/>
      <c r="D9" s="66" t="s">
        <v>313</v>
      </c>
      <c r="E9" s="69">
        <f>COUNTIF(indicateurs!H$12:H$24,Feuil1!$D$9)</f>
        <v>5</v>
      </c>
      <c r="F9" s="66">
        <v>3</v>
      </c>
      <c r="G9" s="69">
        <f>COUNTIF(indicateurs!F$12:F$24,Feuil1!$F$9)</f>
        <v>7</v>
      </c>
      <c r="H9" s="68" t="s">
        <v>338</v>
      </c>
      <c r="I9" s="69">
        <f>COUNTIF(indicateurs!I$12:I$24,Feuil1!$H$9)</f>
        <v>1</v>
      </c>
      <c r="J9" s="245"/>
      <c r="K9" s="236"/>
    </row>
    <row r="10" spans="2:11" ht="32" customHeight="1">
      <c r="B10" s="242"/>
      <c r="C10" s="243"/>
      <c r="D10" s="66"/>
      <c r="E10" s="69"/>
      <c r="F10" s="66"/>
      <c r="G10" s="69"/>
      <c r="H10" s="66" t="s">
        <v>337</v>
      </c>
      <c r="I10" s="69">
        <f>COUNTIF(indicateurs!I$12:I$24,Feuil1!$H$10)</f>
        <v>4</v>
      </c>
      <c r="J10" s="245"/>
      <c r="K10" s="236"/>
    </row>
    <row r="11" spans="2:11" ht="16">
      <c r="B11" s="237" t="s">
        <v>334</v>
      </c>
      <c r="C11" s="237"/>
      <c r="D11" s="71" t="s">
        <v>317</v>
      </c>
      <c r="E11" s="69">
        <f>COUNTIF(indicateurs!$H$25:$H$29,Feuil1!$D$11)</f>
        <v>0</v>
      </c>
      <c r="F11" s="71">
        <v>1</v>
      </c>
      <c r="G11" s="69">
        <f>COUNTIF(indicateurs!$F$25:$F$29,Feuil1!$F$11)</f>
        <v>2</v>
      </c>
      <c r="H11" s="72" t="s">
        <v>328</v>
      </c>
      <c r="I11" s="69">
        <f>COUNTIF(indicateurs!$I$25:$I$29,Feuil1!$H$11)</f>
        <v>1</v>
      </c>
      <c r="J11" s="246">
        <f>SUM(E11:E13)</f>
        <v>5</v>
      </c>
      <c r="K11" s="236"/>
    </row>
    <row r="12" spans="2:11" ht="32">
      <c r="B12" s="237"/>
      <c r="C12" s="237"/>
      <c r="D12" s="71" t="s">
        <v>318</v>
      </c>
      <c r="E12" s="69">
        <f>COUNTIF(indicateurs!$H$25:$H$29,Feuil1!$D$12)</f>
        <v>4</v>
      </c>
      <c r="F12" s="71">
        <v>2</v>
      </c>
      <c r="G12" s="69">
        <f>COUNTIF(indicateurs!$F$25:$F$29,Feuil1!$F$12)</f>
        <v>2</v>
      </c>
      <c r="H12" s="72" t="s">
        <v>329</v>
      </c>
      <c r="I12" s="69">
        <f>COUNTIF(indicateurs!$I$25:$I$29,Feuil1!$H$12)</f>
        <v>2</v>
      </c>
      <c r="J12" s="246"/>
      <c r="K12" s="236"/>
    </row>
    <row r="13" spans="2:11" ht="29" customHeight="1">
      <c r="B13" s="237"/>
      <c r="C13" s="237"/>
      <c r="D13" s="71" t="s">
        <v>313</v>
      </c>
      <c r="E13" s="69">
        <f>COUNTIF(indicateurs!$H$25:$H$29,Feuil1!$D$13)</f>
        <v>1</v>
      </c>
      <c r="F13" s="71">
        <v>3</v>
      </c>
      <c r="G13" s="69">
        <f>COUNTIF(indicateurs!$F$25:$F$29,Feuil1!$F$13)</f>
        <v>1</v>
      </c>
      <c r="H13" s="71" t="s">
        <v>323</v>
      </c>
      <c r="I13" s="69">
        <f>COUNTIF(indicateurs!$I$25:$I$29,Feuil1!$H$13)</f>
        <v>2</v>
      </c>
      <c r="J13" s="246"/>
      <c r="K13" s="236"/>
    </row>
  </sheetData>
  <mergeCells count="13">
    <mergeCell ref="K2:K3"/>
    <mergeCell ref="K4:K6"/>
    <mergeCell ref="K7:K10"/>
    <mergeCell ref="K11:K13"/>
    <mergeCell ref="B11:C13"/>
    <mergeCell ref="B7:C10"/>
    <mergeCell ref="J2:J3"/>
    <mergeCell ref="J4:J6"/>
    <mergeCell ref="J7:J10"/>
    <mergeCell ref="J11:J13"/>
    <mergeCell ref="D2:I2"/>
    <mergeCell ref="B3:C3"/>
    <mergeCell ref="B4:C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pane xSplit="9" ySplit="4" topLeftCell="J5" activePane="bottomRight" state="frozen"/>
      <selection pane="topRight" activeCell="J1" sqref="J1"/>
      <selection pane="bottomLeft" activeCell="A5" sqref="A5"/>
      <selection pane="bottomRight" activeCell="H19" sqref="H19"/>
    </sheetView>
  </sheetViews>
  <sheetFormatPr baseColWidth="10" defaultRowHeight="15"/>
  <cols>
    <col min="2" max="2" width="10.83203125" customWidth="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
  <sheetViews>
    <sheetView workbookViewId="0">
      <selection activeCell="A11" sqref="A11"/>
    </sheetView>
  </sheetViews>
  <sheetFormatPr baseColWidth="10" defaultRowHeight="15"/>
  <sheetData>
    <row r="1" spans="1:1">
      <c r="A1">
        <v>5900883</v>
      </c>
    </row>
    <row r="3" spans="1:1">
      <c r="A3">
        <v>147318</v>
      </c>
    </row>
    <row r="4" spans="1:1">
      <c r="A4">
        <v>1888051</v>
      </c>
    </row>
    <row r="5" spans="1:1">
      <c r="A5">
        <v>361362</v>
      </c>
    </row>
    <row r="6" spans="1:1">
      <c r="A6">
        <v>117834</v>
      </c>
    </row>
    <row r="8" spans="1:1">
      <c r="A8">
        <f>SUM(A2:A7)</f>
        <v>2514565</v>
      </c>
    </row>
    <row r="9" spans="1:1">
      <c r="A9">
        <f>A1-A8</f>
        <v>3386318</v>
      </c>
    </row>
    <row r="11" spans="1:1">
      <c r="A11">
        <v>3386318</v>
      </c>
    </row>
    <row r="12" spans="1:1">
      <c r="A12">
        <f>A11-A9</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Liste</vt:lpstr>
      <vt:lpstr>indicateurs</vt:lpstr>
      <vt:lpstr>Feuil1</vt:lpstr>
      <vt:lpstr>BTP</vt:lpstr>
      <vt:lpstr>Feuil2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haeulaur</dc:creator>
  <cp:lastModifiedBy>Muriel Pernin</cp:lastModifiedBy>
  <cp:lastPrinted>2020-02-04T15:19:25Z</cp:lastPrinted>
  <dcterms:created xsi:type="dcterms:W3CDTF">2019-10-18T15:11:36Z</dcterms:created>
  <dcterms:modified xsi:type="dcterms:W3CDTF">2020-09-10T10:23:28Z</dcterms:modified>
</cp:coreProperties>
</file>